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7520" tabRatio="500" firstSheet="0" activeTab="0" autoFilterDateGrouping="1"/>
  </bookViews>
  <sheets>
    <sheet xmlns:r="http://schemas.openxmlformats.org/officeDocument/2006/relationships" name="Start" sheetId="1" state="visible" r:id="rId1"/>
    <sheet xmlns:r="http://schemas.openxmlformats.org/officeDocument/2006/relationships" name="Invoer" sheetId="2" state="visible" r:id="rId2"/>
    <sheet xmlns:r="http://schemas.openxmlformats.org/officeDocument/2006/relationships" name="Branches" sheetId="3" state="visible" r:id="rId3"/>
    <sheet xmlns:r="http://schemas.openxmlformats.org/officeDocument/2006/relationships" name="Uitkomst" sheetId="4" state="visible" r:id="rId4"/>
  </sheets>
  <definedNames>
    <definedName name="BrancheLijst">Branches!$B$13:$B$26</definedName>
    <definedName name="ModelGeldig">Invoer!$F$41</definedName>
    <definedName name="WaardeMogelijk">Invoer!$F$42</definedName>
    <definedName name="_xlnm.Print_Area" localSheetId="0">'Start'!$B$1:$B$61</definedName>
    <definedName name="_xlnm.Print_Area" localSheetId="1">'Invoer'!$B$1:$D$42</definedName>
    <definedName name="_xlnm.Print_Area" localSheetId="2">'Branches'!$B$1:$F$47</definedName>
    <definedName name="_xlnm.Print_Area" localSheetId="3">'Uitkomst'!$B$1:$G$46</definedName>
  </definedNames>
  <calcPr calcId="191029" fullCalcOnLoad="1"/>
</workbook>
</file>

<file path=xl/styles.xml><?xml version="1.0" encoding="utf-8"?>
<styleSheet xmlns="http://schemas.openxmlformats.org/spreadsheetml/2006/main">
  <numFmts count="6">
    <numFmt numFmtId="164" formatCode="&quot;€ &quot;#,##0;&quot;-€ &quot;#,##0;\-"/>
    <numFmt numFmtId="165" formatCode="0.0%"/>
    <numFmt numFmtId="166" formatCode="0.0\x"/>
    <numFmt numFmtId="167" formatCode="0.000"/>
    <numFmt numFmtId="168" formatCode="dd\-mm\-yyyy"/>
    <numFmt numFmtId="169" formatCode=";;;"/>
  </numFmts>
  <fonts count="35">
    <font>
      <name val="Calibri"/>
      <charset val="1"/>
      <family val="2"/>
      <color theme="1"/>
      <sz val="11"/>
    </font>
    <font>
      <name val="Arial"/>
      <charset val="1"/>
      <b val="1"/>
      <color rgb="FFFFFFFF"/>
      <sz val="22"/>
    </font>
    <font>
      <name val="Arial"/>
      <charset val="1"/>
      <color rgb="FFFFFFFF"/>
      <sz val="12"/>
    </font>
    <font>
      <name val="Arial"/>
      <charset val="1"/>
      <color rgb="FFFFFFFF"/>
      <sz val="10"/>
    </font>
    <font>
      <name val="Arial"/>
      <charset val="1"/>
      <b val="1"/>
      <color rgb="FF0C6152"/>
      <sz val="12"/>
    </font>
    <font>
      <name val="Arial"/>
      <charset val="1"/>
      <sz val="11"/>
    </font>
    <font>
      <name val="Arial"/>
      <charset val="1"/>
      <b val="1"/>
      <color rgb="FF1FC7A9"/>
      <sz val="9"/>
    </font>
    <font>
      <name val="Arial"/>
      <charset val="1"/>
      <b val="1"/>
      <color rgb="FF0C6152"/>
      <sz val="18"/>
    </font>
    <font>
      <name val="Arial"/>
      <charset val="1"/>
      <color rgb="FF6B7C78"/>
      <sz val="10"/>
    </font>
    <font>
      <name val="Arial"/>
      <charset val="1"/>
      <b val="1"/>
      <color rgb="FFFFFFFF"/>
      <sz val="11"/>
    </font>
    <font>
      <name val="Arial"/>
      <charset val="1"/>
      <b val="1"/>
      <color rgb="FF0C6152"/>
      <sz val="11"/>
    </font>
    <font>
      <name val="Arial"/>
      <charset val="1"/>
      <color rgb="FF6B7C78"/>
      <sz val="9"/>
    </font>
    <font>
      <name val="Arial"/>
      <charset val="1"/>
      <b val="1"/>
      <sz val="11"/>
    </font>
    <font>
      <name val="Arial"/>
      <charset val="1"/>
      <color rgb="FF0C6152"/>
      <sz val="11"/>
    </font>
    <font>
      <name val="Arial"/>
      <charset val="1"/>
      <b val="1"/>
      <color rgb="FF1A3A0A"/>
      <sz val="11"/>
    </font>
    <font>
      <name val="Arial"/>
      <charset val="1"/>
      <b val="1"/>
      <color rgb="FF0C6152"/>
      <sz val="9"/>
    </font>
    <font>
      <name val="Arial"/>
      <charset val="1"/>
      <color rgb="FF6B7C78"/>
      <sz val="8"/>
    </font>
    <font>
      <name val="Arial"/>
      <charset val="1"/>
      <b val="1"/>
      <color rgb="FFFFFFFF"/>
      <sz val="18"/>
    </font>
    <font>
      <name val="Arial"/>
      <charset val="1"/>
      <b val="1"/>
      <color rgb="FF0C6152"/>
      <sz val="15"/>
    </font>
    <font>
      <name val="Arial"/>
      <charset val="1"/>
      <b val="1"/>
      <color rgb="FF1A3A0A"/>
      <sz val="15"/>
    </font>
    <font>
      <name val="Arial"/>
      <sz val="11"/>
    </font>
    <font>
      <name val="Arial"/>
      <b val="1"/>
      <color rgb="FFFFFFFF"/>
      <sz val="22"/>
    </font>
    <font>
      <name val="Arial"/>
      <color rgb="FFFFFFFF"/>
      <sz val="12"/>
    </font>
    <font>
      <name val="Arial"/>
      <color rgb="FFFFFFFF"/>
      <sz val="10"/>
    </font>
    <font>
      <name val="Arial"/>
      <b val="1"/>
      <color rgb="FF0C6152"/>
      <sz val="12"/>
    </font>
    <font>
      <name val="Arial"/>
      <b val="1"/>
      <color rgb="FF1FC7A9"/>
      <sz val="9"/>
    </font>
    <font>
      <name val="Arial"/>
      <b val="1"/>
      <color rgb="FF0C6152"/>
      <sz val="18"/>
    </font>
    <font>
      <name val="Arial"/>
      <color rgb="FF6B7C78"/>
      <sz val="10"/>
    </font>
    <font>
      <name val="Arial"/>
      <b val="1"/>
      <color rgb="FFFFFFFF"/>
      <sz val="11"/>
    </font>
    <font>
      <name val="Arial"/>
      <b val="1"/>
      <color rgb="FF0C6152"/>
      <sz val="11"/>
    </font>
    <font>
      <name val="Arial"/>
      <color rgb="FF6B7C78"/>
      <sz val="9"/>
    </font>
    <font>
      <name val="Arial"/>
      <b val="1"/>
      <sz val="11"/>
    </font>
    <font>
      <name val="Arial"/>
      <b val="1"/>
      <color rgb="FF0C6152"/>
      <sz val="15"/>
    </font>
    <font>
      <name val="Arial"/>
      <b val="1"/>
      <color rgb="FF1A3A0A"/>
      <sz val="15"/>
    </font>
    <font>
      <name val="Arial"/>
      <color rgb="FF0C6152"/>
      <sz val="11"/>
    </font>
  </fonts>
  <fills count="12">
    <fill>
      <patternFill/>
    </fill>
    <fill>
      <patternFill patternType="gray125"/>
    </fill>
    <fill>
      <patternFill patternType="solid">
        <fgColor rgb="FFFFFFFF"/>
        <bgColor rgb="FFEDFBDA"/>
      </patternFill>
    </fill>
    <fill>
      <patternFill patternType="solid">
        <fgColor rgb="FF1FC7A9"/>
        <bgColor rgb="FF00CCFF"/>
      </patternFill>
    </fill>
    <fill>
      <patternFill patternType="solid">
        <fgColor rgb="FFE4F8F3"/>
        <bgColor rgb="FFEDFBDA"/>
      </patternFill>
    </fill>
    <fill>
      <patternFill patternType="solid">
        <fgColor rgb="FFEDFBDA"/>
        <bgColor rgb="FFE4F8F3"/>
      </patternFill>
    </fill>
    <fill>
      <patternFill patternType="solid">
        <fgColor rgb="FF6EE01E"/>
        <bgColor rgb="FF4FA80F"/>
      </patternFill>
    </fill>
    <fill>
      <patternFill patternType="solid">
        <fgColor rgb="FFFFFFFF"/>
      </patternFill>
    </fill>
    <fill>
      <patternFill patternType="solid">
        <fgColor rgb="FF1FC7A9"/>
      </patternFill>
    </fill>
    <fill>
      <patternFill patternType="solid">
        <fgColor rgb="FFE4F8F3"/>
      </patternFill>
    </fill>
    <fill>
      <patternFill patternType="solid">
        <fgColor rgb="FFEDFBDA"/>
      </patternFill>
    </fill>
    <fill>
      <patternFill patternType="solid">
        <fgColor rgb="FF6EE01E"/>
      </patternFill>
    </fill>
  </fills>
  <borders count="5">
    <border>
      <left/>
      <right/>
      <top/>
      <bottom/>
      <diagonal/>
    </border>
    <border>
      <left style="thin">
        <color rgb="FF6EE01E"/>
      </left>
      <right style="thin">
        <color rgb="FF6EE01E"/>
      </right>
      <top style="thin">
        <color rgb="FF6EE01E"/>
      </top>
      <bottom style="thin">
        <color rgb="FF6EE01E"/>
      </bottom>
      <diagonal/>
    </border>
    <border>
      <left style="thin">
        <color rgb="FF1FC7A9"/>
      </left>
      <right style="thin">
        <color rgb="FF1FC7A9"/>
      </right>
      <top style="thin">
        <color rgb="FF1FC7A9"/>
      </top>
      <bottom style="thin">
        <color rgb="FF1FC7A9"/>
      </bottom>
      <diagonal/>
    </border>
    <border/>
    <border>
      <top style="thin">
        <color rgb="FFBFD9D3"/>
      </top>
      <bottom style="thin">
        <color rgb="FFBFD9D3"/>
      </bottom>
    </border>
  </borders>
  <cellStyleXfs count="1">
    <xf numFmtId="0" fontId="0" fillId="0" borderId="0"/>
  </cellStyleXfs>
  <cellXfs count="91">
    <xf numFmtId="0" fontId="0" fillId="0" borderId="0" pivotButton="0" quotePrefix="0" xfId="0"/>
    <xf numFmtId="0" fontId="11" fillId="2" borderId="0" applyAlignment="1" pivotButton="0" quotePrefix="0" xfId="0">
      <alignment vertical="top" wrapText="1"/>
    </xf>
    <xf numFmtId="0" fontId="0" fillId="2" borderId="0" pivotButton="0" quotePrefix="0" xfId="0"/>
    <xf numFmtId="0" fontId="1" fillId="3" borderId="0" pivotButton="0" quotePrefix="0" xfId="0"/>
    <xf numFmtId="0" fontId="0" fillId="3" borderId="0" pivotButton="0" quotePrefix="0" xfId="0"/>
    <xf numFmtId="0" fontId="2" fillId="3" borderId="0" pivotButton="0" quotePrefix="0" xfId="0"/>
    <xf numFmtId="0" fontId="3" fillId="3" borderId="0" pivotButton="0" quotePrefix="0" xfId="0"/>
    <xf numFmtId="0" fontId="4" fillId="2" borderId="0" pivotButton="0" quotePrefix="0" xfId="0"/>
    <xf numFmtId="0" fontId="5" fillId="2" borderId="0" pivotButton="0" quotePrefix="0" xfId="0"/>
    <xf numFmtId="0" fontId="4" fillId="4" borderId="0" pivotButton="0" quotePrefix="0" xfId="0"/>
    <xf numFmtId="0" fontId="0" fillId="4" borderId="0" pivotButton="0" quotePrefix="0" xfId="0"/>
    <xf numFmtId="0" fontId="5" fillId="4" borderId="0" pivotButton="0" quotePrefix="0" xfId="0"/>
    <xf numFmtId="0" fontId="6" fillId="2" borderId="0" pivotButton="0" quotePrefix="0" xfId="0"/>
    <xf numFmtId="0" fontId="7" fillId="2" borderId="0" pivotButton="0" quotePrefix="0" xfId="0"/>
    <xf numFmtId="0" fontId="8" fillId="2" borderId="0" pivotButton="0" quotePrefix="0" xfId="0"/>
    <xf numFmtId="0" fontId="9" fillId="3" borderId="0" pivotButton="0" quotePrefix="0" xfId="0"/>
    <xf numFmtId="0" fontId="10" fillId="5" borderId="1" applyAlignment="1" applyProtection="1" pivotButton="0" quotePrefix="0" xfId="0">
      <alignment horizontal="right"/>
      <protection locked="0" hidden="0"/>
    </xf>
    <xf numFmtId="0" fontId="11" fillId="2" borderId="0" applyAlignment="1" pivotButton="0" quotePrefix="0" xfId="0">
      <alignment vertical="center" wrapText="1"/>
    </xf>
    <xf numFmtId="1" fontId="10" fillId="5" borderId="1" applyAlignment="1" applyProtection="1" pivotButton="0" quotePrefix="0" xfId="0">
      <alignment horizontal="right"/>
      <protection locked="0" hidden="0"/>
    </xf>
    <xf numFmtId="164" fontId="10" fillId="5" borderId="1" applyAlignment="1" applyProtection="1" pivotButton="0" quotePrefix="0" xfId="0">
      <alignment horizontal="right"/>
      <protection locked="0" hidden="0"/>
    </xf>
    <xf numFmtId="164" fontId="5" fillId="4" borderId="2" applyAlignment="1" pivotButton="0" quotePrefix="0" xfId="0">
      <alignment horizontal="right"/>
    </xf>
    <xf numFmtId="0" fontId="12" fillId="2" borderId="0" pivotButton="0" quotePrefix="0" xfId="0"/>
    <xf numFmtId="164" fontId="12" fillId="4" borderId="2" applyAlignment="1" pivotButton="0" quotePrefix="0" xfId="0">
      <alignment horizontal="right"/>
    </xf>
    <xf numFmtId="165" fontId="5" fillId="4" borderId="2" applyAlignment="1" pivotButton="0" quotePrefix="0" xfId="0">
      <alignment horizontal="right"/>
    </xf>
    <xf numFmtId="165" fontId="10" fillId="5" borderId="1" applyAlignment="1" applyProtection="1" pivotButton="0" quotePrefix="0" xfId="0">
      <alignment horizontal="right"/>
      <protection locked="0" hidden="0"/>
    </xf>
    <xf numFmtId="166" fontId="10" fillId="5" borderId="1" applyAlignment="1" applyProtection="1" pivotButton="0" quotePrefix="0" xfId="0">
      <alignment horizontal="right"/>
      <protection locked="0" hidden="0"/>
    </xf>
    <xf numFmtId="0" fontId="12" fillId="2" borderId="2" applyAlignment="1" pivotButton="0" quotePrefix="0" xfId="0">
      <alignment horizontal="center"/>
    </xf>
    <xf numFmtId="1" fontId="12" fillId="4" borderId="2" applyAlignment="1" pivotButton="0" quotePrefix="0" xfId="0">
      <alignment horizontal="right"/>
    </xf>
    <xf numFmtId="164" fontId="13" fillId="2" borderId="2" applyAlignment="1" pivotButton="0" quotePrefix="0" xfId="0">
      <alignment horizontal="right"/>
    </xf>
    <xf numFmtId="165" fontId="13" fillId="2" borderId="2" applyAlignment="1" pivotButton="0" quotePrefix="0" xfId="0">
      <alignment horizontal="right"/>
    </xf>
    <xf numFmtId="0" fontId="10" fillId="2" borderId="0" pivotButton="0" quotePrefix="0" xfId="0"/>
    <xf numFmtId="164" fontId="5" fillId="2" borderId="0" applyAlignment="1" pivotButton="0" quotePrefix="0" xfId="0">
      <alignment horizontal="right"/>
    </xf>
    <xf numFmtId="164" fontId="12" fillId="4" borderId="0" applyAlignment="1" pivotButton="0" quotePrefix="0" xfId="0">
      <alignment horizontal="right"/>
    </xf>
    <xf numFmtId="165" fontId="5" fillId="2" borderId="0" applyAlignment="1" pivotButton="0" quotePrefix="0" xfId="0">
      <alignment horizontal="right"/>
    </xf>
    <xf numFmtId="0" fontId="11" fillId="2" borderId="0" pivotButton="0" quotePrefix="0" xfId="0"/>
    <xf numFmtId="1" fontId="11" fillId="2" borderId="0" applyAlignment="1" pivotButton="0" quotePrefix="0" xfId="0">
      <alignment horizontal="right"/>
    </xf>
    <xf numFmtId="167" fontId="5" fillId="2" borderId="0" applyAlignment="1" pivotButton="0" quotePrefix="0" xfId="0">
      <alignment horizontal="right"/>
    </xf>
    <xf numFmtId="164" fontId="5" fillId="2" borderId="2" applyAlignment="1" pivotButton="0" quotePrefix="0" xfId="0">
      <alignment horizontal="right"/>
    </xf>
    <xf numFmtId="166" fontId="5" fillId="2" borderId="2" applyAlignment="1" pivotButton="0" quotePrefix="0" xfId="0">
      <alignment horizontal="right"/>
    </xf>
    <xf numFmtId="0" fontId="12" fillId="2" borderId="0" applyAlignment="1" pivotButton="0" quotePrefix="0" xfId="0">
      <alignment horizontal="right"/>
    </xf>
    <xf numFmtId="165" fontId="12" fillId="4" borderId="2" applyAlignment="1" pivotButton="0" quotePrefix="0" xfId="0">
      <alignment horizontal="right"/>
    </xf>
    <xf numFmtId="164" fontId="14" fillId="6" borderId="2" applyAlignment="1" pivotButton="0" quotePrefix="0" xfId="0">
      <alignment horizontal="right"/>
    </xf>
    <xf numFmtId="166" fontId="12" fillId="4" borderId="2" applyAlignment="1" pivotButton="0" quotePrefix="0" xfId="0">
      <alignment horizontal="right"/>
    </xf>
    <xf numFmtId="0" fontId="15" fillId="2" borderId="0" pivotButton="0" quotePrefix="0" xfId="0"/>
    <xf numFmtId="0" fontId="16" fillId="2" borderId="0" pivotButton="0" quotePrefix="0" xfId="0"/>
    <xf numFmtId="164" fontId="16" fillId="2" borderId="0" applyAlignment="1" pivotButton="0" quotePrefix="0" xfId="0">
      <alignment horizontal="right"/>
    </xf>
    <xf numFmtId="0" fontId="12" fillId="4" borderId="2" pivotButton="0" quotePrefix="0" xfId="0"/>
    <xf numFmtId="0" fontId="12" fillId="4" borderId="2" applyAlignment="1" pivotButton="0" quotePrefix="0" xfId="0">
      <alignment horizontal="right"/>
    </xf>
    <xf numFmtId="0" fontId="17" fillId="3" borderId="0" pivotButton="0" quotePrefix="0" xfId="0"/>
    <xf numFmtId="164" fontId="18" fillId="4" borderId="2" applyAlignment="1" pivotButton="0" quotePrefix="0" xfId="0">
      <alignment horizontal="right"/>
    </xf>
    <xf numFmtId="164" fontId="19" fillId="6" borderId="2" applyAlignment="1" pivotButton="0" quotePrefix="0" xfId="0">
      <alignment horizontal="right"/>
    </xf>
    <xf numFmtId="168" fontId="11" fillId="2" borderId="0" applyAlignment="1" pivotButton="0" quotePrefix="0" xfId="0">
      <alignment horizontal="right"/>
    </xf>
    <xf numFmtId="164" fontId="12" fillId="6" borderId="2" applyAlignment="1" pivotButton="0" quotePrefix="0" xfId="0">
      <alignment horizontal="right"/>
    </xf>
    <xf numFmtId="166" fontId="13" fillId="2" borderId="2" applyAlignment="1" pivotButton="0" quotePrefix="0" xfId="0">
      <alignment horizontal="right"/>
    </xf>
    <xf numFmtId="1" fontId="12" fillId="2" borderId="0" applyAlignment="1" pivotButton="0" quotePrefix="0" xfId="0">
      <alignment horizontal="right"/>
    </xf>
    <xf numFmtId="169" fontId="0" fillId="2" borderId="0" pivotButton="0" quotePrefix="0" xfId="0"/>
    <xf numFmtId="0" fontId="11" fillId="2" borderId="0" applyAlignment="1" pivotButton="0" quotePrefix="0" xfId="0">
      <alignment vertical="top" wrapText="1"/>
    </xf>
    <xf numFmtId="0" fontId="20" fillId="7" borderId="3" pivotButton="0" quotePrefix="0" xfId="0"/>
    <xf numFmtId="0" fontId="21" fillId="8" borderId="3" pivotButton="0" quotePrefix="0" xfId="0"/>
    <xf numFmtId="0" fontId="20" fillId="8" borderId="3" pivotButton="0" quotePrefix="0" xfId="0"/>
    <xf numFmtId="0" fontId="22" fillId="8" borderId="3" pivotButton="0" quotePrefix="0" xfId="0"/>
    <xf numFmtId="0" fontId="23" fillId="8" borderId="3" pivotButton="0" quotePrefix="0" xfId="0"/>
    <xf numFmtId="0" fontId="24" fillId="7" borderId="3" pivotButton="0" quotePrefix="0" xfId="0"/>
    <xf numFmtId="0" fontId="24" fillId="9" borderId="3" pivotButton="0" quotePrefix="0" xfId="0"/>
    <xf numFmtId="0" fontId="20" fillId="9" borderId="3" pivotButton="0" quotePrefix="0" xfId="0"/>
    <xf numFmtId="0" fontId="25" fillId="7" borderId="3" pivotButton="0" quotePrefix="0" xfId="0"/>
    <xf numFmtId="0" fontId="26" fillId="7" borderId="3" pivotButton="0" quotePrefix="0" xfId="0"/>
    <xf numFmtId="0" fontId="27" fillId="7" borderId="3" pivotButton="0" quotePrefix="0" xfId="0"/>
    <xf numFmtId="0" fontId="28" fillId="8" borderId="3" pivotButton="0" quotePrefix="0" xfId="0"/>
    <xf numFmtId="0" fontId="29" fillId="10" borderId="4" applyAlignment="1" applyProtection="1" pivotButton="0" quotePrefix="0" xfId="0">
      <alignment horizontal="right"/>
      <protection locked="0" hidden="0"/>
    </xf>
    <xf numFmtId="0" fontId="30" fillId="7" borderId="3" applyAlignment="1" pivotButton="0" quotePrefix="0" xfId="0">
      <alignment vertical="center" wrapText="1"/>
    </xf>
    <xf numFmtId="1" fontId="29" fillId="10" borderId="4" applyAlignment="1" applyProtection="1" pivotButton="0" quotePrefix="0" xfId="0">
      <alignment horizontal="right"/>
      <protection locked="0" hidden="0"/>
    </xf>
    <xf numFmtId="164" fontId="29" fillId="10" borderId="4" applyAlignment="1" applyProtection="1" pivotButton="0" quotePrefix="0" xfId="0">
      <alignment horizontal="right"/>
      <protection locked="0" hidden="0"/>
    </xf>
    <xf numFmtId="164" fontId="20" fillId="9" borderId="4" applyAlignment="1" pivotButton="0" quotePrefix="0" xfId="0">
      <alignment horizontal="right"/>
    </xf>
    <xf numFmtId="0" fontId="31" fillId="7" borderId="3" pivotButton="0" quotePrefix="0" xfId="0"/>
    <xf numFmtId="164" fontId="31" fillId="9" borderId="4" applyAlignment="1" pivotButton="0" quotePrefix="0" xfId="0">
      <alignment horizontal="right"/>
    </xf>
    <xf numFmtId="165" fontId="20" fillId="9" borderId="4" applyAlignment="1" pivotButton="0" quotePrefix="0" xfId="0">
      <alignment horizontal="right"/>
    </xf>
    <xf numFmtId="166" fontId="29" fillId="10" borderId="4" applyAlignment="1" applyProtection="1" pivotButton="0" quotePrefix="0" xfId="0">
      <alignment horizontal="right"/>
      <protection locked="0" hidden="0"/>
    </xf>
    <xf numFmtId="165" fontId="29" fillId="10" borderId="4" applyAlignment="1" applyProtection="1" pivotButton="0" quotePrefix="0" xfId="0">
      <alignment horizontal="right"/>
      <protection locked="0" hidden="0"/>
    </xf>
    <xf numFmtId="0" fontId="31" fillId="7" borderId="4" applyAlignment="1" pivotButton="0" quotePrefix="0" xfId="0">
      <alignment horizontal="center"/>
    </xf>
    <xf numFmtId="0" fontId="30" fillId="7" borderId="3" applyAlignment="1" pivotButton="0" quotePrefix="0" xfId="0">
      <alignment vertical="top" wrapText="1"/>
    </xf>
    <xf numFmtId="164" fontId="32" fillId="9" borderId="3" applyAlignment="1" pivotButton="0" quotePrefix="0" xfId="0">
      <alignment horizontal="right"/>
    </xf>
    <xf numFmtId="164" fontId="33" fillId="11" borderId="3" applyAlignment="1" pivotButton="0" quotePrefix="0" xfId="0">
      <alignment horizontal="right"/>
    </xf>
    <xf numFmtId="0" fontId="30" fillId="7" borderId="3" pivotButton="0" quotePrefix="0" xfId="0"/>
    <xf numFmtId="168" fontId="30" fillId="7" borderId="3" applyAlignment="1" pivotButton="0" quotePrefix="0" xfId="0">
      <alignment horizontal="right"/>
    </xf>
    <xf numFmtId="0" fontId="31" fillId="7" borderId="3" applyAlignment="1" pivotButton="0" quotePrefix="0" xfId="0">
      <alignment horizontal="right"/>
    </xf>
    <xf numFmtId="164" fontId="34" fillId="7" borderId="3" applyAlignment="1" pivotButton="0" quotePrefix="0" xfId="0">
      <alignment horizontal="right"/>
    </xf>
    <xf numFmtId="166" fontId="34" fillId="7" borderId="3" applyAlignment="1" pivotButton="0" quotePrefix="0" xfId="0">
      <alignment horizontal="right"/>
    </xf>
    <xf numFmtId="164" fontId="29" fillId="7" borderId="3" applyAlignment="1" pivotButton="0" quotePrefix="0" xfId="0">
      <alignment horizontal="right"/>
    </xf>
    <xf numFmtId="165" fontId="34" fillId="7" borderId="3" applyAlignment="1" pivotButton="0" quotePrefix="0" xfId="0">
      <alignment horizontal="right"/>
    </xf>
    <xf numFmtId="0" fontId="34" fillId="7" borderId="3" applyAlignment="1" pivotButton="0" quotePrefix="0" xfId="0">
      <alignment horizontal="right"/>
    </xf>
  </cellXfs>
  <cellStyles count="1">
    <cellStyle name="Normal" xfId="0" builtinId="0"/>
  </cellStyles>
  <dxfs count="4">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1"/>
        <color rgb="FF9C0006"/>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C6152"/>
      <rgbColor rgb="FFC0C0C0"/>
      <rgbColor rgb="FF878787"/>
      <rgbColor rgb="FF9999FF"/>
      <rgbColor rgb="FFD93636"/>
      <rgbColor rgb="FFEDFBDA"/>
      <rgbColor rgb="FFE4F8F3"/>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1FC7A9"/>
      <rgbColor rgb="FF6EE01E"/>
      <rgbColor rgb="FFFFCC00"/>
      <rgbColor rgb="FFFF9900"/>
      <rgbColor rgb="FFFF6600"/>
      <rgbColor rgb="FF6B7C78"/>
      <rgbColor rgb="FF969696"/>
      <rgbColor rgb="FF003366"/>
      <rgbColor rgb="FF4FA80F"/>
      <rgbColor rgb="FF003300"/>
      <rgbColor rgb="FF1A3A0A"/>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1</col>
      <colOff>0</colOff>
      <row>0</row>
      <rowOff>47625</rowOff>
    </from>
    <ext cx="1457325" cy="247650"/>
    <pic>
      <nvPicPr>
        <cNvPr id="902" name="Beeldmerk" descr="WatIsMijnZaakWaard.nl"/>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457325" cy="247650"/>
        </a:xfrm>
        <a:prstGeom xmlns:a="http://schemas.openxmlformats.org/drawingml/2006/main" prst="rect">
          <avLst/>
        </a:prstGeom>
        <a:ln xmlns:a="http://schemas.openxmlformats.org/drawingml/2006/main">
          <a:prstDash val="solid"/>
        </a:ln>
      </spPr>
    </pic>
    <clientData/>
  </oneCellAnchor>
</wsDr>
</file>

<file path=xl/drawings/drawing2.xml><?xml version="1.0" encoding="utf-8"?>
<wsDr xmlns="http://schemas.openxmlformats.org/drawingml/2006/spreadsheetDrawing">
  <oneCellAnchor>
    <from>
      <col>1</col>
      <colOff>0</colOff>
      <row>0</row>
      <rowOff>47625</rowOff>
    </from>
    <ext cx="1457325" cy="247650"/>
    <pic>
      <nvPicPr>
        <cNvPr id="903" name="Beeldmerk" descr="WatIsMijnZaakWaard.nl"/>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457325" cy="247650"/>
        </a:xfrm>
        <a:prstGeom xmlns:a="http://schemas.openxmlformats.org/drawingml/2006/main" prst="rect">
          <avLst/>
        </a:prstGeom>
        <a:ln xmlns:a="http://schemas.openxmlformats.org/drawingml/2006/main">
          <a:prstDash val="solid"/>
        </a:ln>
      </spPr>
    </pic>
    <clientData/>
  </oneCellAnchor>
</wsDr>
</file>

<file path=xl/drawings/drawing3.xml><?xml version="1.0" encoding="utf-8"?>
<wsDr xmlns="http://schemas.openxmlformats.org/drawingml/2006/spreadsheetDrawing">
  <oneCellAnchor>
    <from>
      <col>1</col>
      <colOff>0</colOff>
      <row>0</row>
      <rowOff>47625</rowOff>
    </from>
    <ext cx="1457325" cy="247650"/>
    <pic>
      <nvPicPr>
        <cNvPr id="907" name="Beeldmerk" descr="WatIsMijnZaakWaard.nl"/>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457325" cy="247650"/>
        </a:xfrm>
        <a:prstGeom xmlns:a="http://schemas.openxmlformats.org/drawingml/2006/main" prst="rect">
          <avLst/>
        </a:prstGeom>
        <a:ln xmlns:a="http://schemas.openxmlformats.org/drawingml/2006/main">
          <a:prstDash val="solid"/>
        </a:ln>
      </spPr>
    </pic>
    <clientData/>
  </oneCellAnchor>
</wsDr>
</file>

<file path=xl/drawings/drawing4.xml><?xml version="1.0" encoding="utf-8"?>
<wsDr xmlns="http://schemas.openxmlformats.org/drawingml/2006/spreadsheetDrawing">
  <oneCellAnchor>
    <from>
      <col>1</col>
      <colOff>0</colOff>
      <row>0</row>
      <rowOff>47625</rowOff>
    </from>
    <ext cx="1457325" cy="247650"/>
    <pic>
      <nvPicPr>
        <cNvPr id="900" name="Beeldmerk" descr="WatIsMijnZaakWaard.nl"/>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1457325" cy="247650"/>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_rels/sheet4.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fitToPage="1"/>
  </sheetPr>
  <dimension ref="A1:H70"/>
  <sheetViews>
    <sheetView showGridLines="0" tabSelected="1" zoomScaleNormal="100" workbookViewId="0">
      <selection activeCell="A1" sqref="A1"/>
    </sheetView>
  </sheetViews>
  <sheetFormatPr baseColWidth="8" defaultColWidth="8.7109375" defaultRowHeight="15"/>
  <cols>
    <col width="2" customWidth="1" min="1" max="1"/>
    <col width="106" customWidth="1" min="2" max="2"/>
    <col width="2" customWidth="1" min="3" max="8"/>
  </cols>
  <sheetData>
    <row r="1" ht="27" customHeight="1">
      <c r="A1" s="57" t="n"/>
      <c r="B1" s="57" t="n"/>
      <c r="C1" s="57" t="n"/>
      <c r="D1" s="57" t="n"/>
      <c r="E1" s="57" t="n"/>
      <c r="F1" s="57" t="n"/>
      <c r="G1" s="57" t="n"/>
      <c r="H1" s="57" t="n"/>
    </row>
    <row r="2" ht="33.75" customHeight="1">
      <c r="A2" s="57" t="n"/>
      <c r="B2" s="58" t="inlineStr">
        <is>
          <t>WatIsMijnZaakWaard.nl</t>
        </is>
      </c>
      <c r="C2" s="59" t="n"/>
      <c r="D2" s="57" t="n"/>
      <c r="E2" s="57" t="n"/>
      <c r="F2" s="57" t="n"/>
      <c r="G2" s="57" t="n"/>
      <c r="H2" s="57" t="n"/>
    </row>
    <row r="3" ht="21.75" customHeight="1">
      <c r="A3" s="57" t="n"/>
      <c r="B3" s="60" t="inlineStr">
        <is>
          <t>Gratis versie — bedrijfswaardering voor kleine ondernemers</t>
        </is>
      </c>
      <c r="C3" s="59" t="n"/>
      <c r="D3" s="57" t="n"/>
      <c r="E3" s="57" t="n"/>
      <c r="F3" s="57" t="n"/>
      <c r="G3" s="57" t="n"/>
      <c r="H3" s="57" t="n"/>
    </row>
    <row r="4" ht="21.75" customHeight="1">
      <c r="A4" s="57" t="n"/>
      <c r="B4" s="61" t="inlineStr">
        <is>
          <t>Waardering met de EBITDA-multiple</t>
        </is>
      </c>
      <c r="C4" s="59" t="n"/>
      <c r="D4" s="57" t="n"/>
      <c r="E4" s="57" t="n"/>
      <c r="F4" s="57" t="n"/>
      <c r="G4" s="57" t="n"/>
      <c r="H4" s="57" t="n"/>
    </row>
    <row r="5" ht="21.75" customHeight="1">
      <c r="A5" s="57" t="n"/>
      <c r="B5" s="59" t="n"/>
      <c r="C5" s="59" t="n"/>
      <c r="D5" s="57" t="n"/>
      <c r="E5" s="57" t="n"/>
      <c r="F5" s="57" t="n"/>
      <c r="G5" s="57" t="n"/>
      <c r="H5" s="57" t="n"/>
    </row>
    <row r="6">
      <c r="A6" s="57" t="n"/>
      <c r="B6" s="57" t="n"/>
      <c r="C6" s="57" t="n"/>
      <c r="D6" s="57" t="n"/>
      <c r="E6" s="57" t="n"/>
      <c r="F6" s="57" t="n"/>
      <c r="G6" s="57" t="n"/>
      <c r="H6" s="57" t="n"/>
    </row>
    <row r="7" ht="15.75" customHeight="1">
      <c r="A7" s="57" t="n"/>
      <c r="B7" s="62" t="inlineStr">
        <is>
          <t>Wat dit gratis model doet</t>
        </is>
      </c>
      <c r="C7" s="57" t="n"/>
      <c r="D7" s="57" t="n"/>
      <c r="E7" s="57" t="n"/>
      <c r="F7" s="57" t="n"/>
      <c r="G7" s="57" t="n"/>
      <c r="H7" s="57" t="n"/>
    </row>
    <row r="8">
      <c r="A8" s="57" t="n"/>
      <c r="B8" s="57" t="inlineStr">
        <is>
          <t>Het rekent uit wat kopers doorgaans betalen voor een bedrijf zoals dat van jou: je genormaliseerde winst maal</t>
        </is>
      </c>
      <c r="C8" s="57" t="n"/>
      <c r="D8" s="57" t="n"/>
      <c r="E8" s="57" t="n"/>
      <c r="F8" s="57" t="n"/>
      <c r="G8" s="57" t="n"/>
      <c r="H8" s="57" t="n"/>
    </row>
    <row r="9">
      <c r="A9" s="57" t="n"/>
      <c r="B9" s="57" t="inlineStr">
        <is>
          <t>de multiple die in jouw branche gebruikelijk is, min je netto schuld en min een korting omdat de zaak aan jou</t>
        </is>
      </c>
      <c r="C9" s="57" t="n"/>
      <c r="D9" s="57" t="n"/>
      <c r="E9" s="57" t="n"/>
      <c r="F9" s="57" t="n"/>
      <c r="G9" s="57" t="n"/>
      <c r="H9" s="57" t="n"/>
    </row>
    <row r="10">
      <c r="A10" s="57" t="n"/>
      <c r="B10" s="57" t="inlineStr">
        <is>
          <t>hangt. Je krijgt een bandbreedte in plaats van één getal — zo hoort een waardering er ook uit te zien.</t>
        </is>
      </c>
      <c r="C10" s="57" t="n"/>
      <c r="D10" s="57" t="n"/>
      <c r="E10" s="57" t="n"/>
      <c r="F10" s="57" t="n"/>
      <c r="G10" s="57" t="n"/>
      <c r="H10" s="57" t="n"/>
    </row>
    <row r="11">
      <c r="A11" s="57" t="n"/>
      <c r="B11" s="57" t="n"/>
      <c r="C11" s="57" t="n"/>
      <c r="D11" s="57" t="n"/>
      <c r="E11" s="57" t="n"/>
      <c r="F11" s="57" t="n"/>
      <c r="G11" s="57" t="n"/>
      <c r="H11" s="57" t="n"/>
    </row>
    <row r="12" ht="15.75" customHeight="1">
      <c r="A12" s="57" t="n"/>
      <c r="B12" s="62" t="inlineStr">
        <is>
          <t>De vier tabbladen</t>
        </is>
      </c>
      <c r="C12" s="57" t="n"/>
      <c r="D12" s="57" t="n"/>
      <c r="E12" s="57" t="n"/>
      <c r="F12" s="57" t="n"/>
      <c r="G12" s="57" t="n"/>
      <c r="H12" s="57" t="n"/>
    </row>
    <row r="13" ht="15.75" customHeight="1">
      <c r="A13" s="57" t="n"/>
      <c r="B13" s="57" t="inlineStr">
        <is>
          <t xml:space="preserve">     Invoer          Je cijfers van vorig jaar, je normalisatie, je branche en de correcties op de waarde.</t>
        </is>
      </c>
      <c r="C13" s="57" t="n"/>
      <c r="D13" s="57" t="n"/>
      <c r="E13" s="57" t="n"/>
      <c r="F13" s="57" t="n"/>
      <c r="G13" s="57" t="n"/>
      <c r="H13" s="57" t="n"/>
    </row>
    <row r="14">
      <c r="A14" s="57" t="n"/>
      <c r="B14" s="57" t="inlineStr">
        <is>
          <t xml:space="preserve">     Uitkomst      Je bandbreedte, de opbouw ervan en je kerncijfers. Klaar om te printen.</t>
        </is>
      </c>
      <c r="C14" s="57" t="n"/>
      <c r="D14" s="57" t="n"/>
      <c r="E14" s="57" t="n"/>
      <c r="F14" s="57" t="n"/>
      <c r="G14" s="57" t="n"/>
      <c r="H14" s="57" t="n"/>
    </row>
    <row r="15">
      <c r="A15" s="57" t="n"/>
      <c r="B15" s="57" t="inlineStr">
        <is>
          <t xml:space="preserve">     Branches     Vuistregels voor de EBITDA-multiple per sector, als hulp bij je invoer.</t>
        </is>
      </c>
      <c r="C15" s="57" t="n"/>
      <c r="D15" s="57" t="n"/>
      <c r="E15" s="57" t="n"/>
      <c r="F15" s="57" t="n"/>
      <c r="G15" s="57" t="n"/>
      <c r="H15" s="57" t="n"/>
    </row>
    <row r="16">
      <c r="A16" s="57" t="n"/>
      <c r="B16" s="57" t="inlineStr">
        <is>
          <t xml:space="preserve">     Start           Dit tabblad.</t>
        </is>
      </c>
      <c r="C16" s="57" t="n"/>
      <c r="D16" s="57" t="n"/>
      <c r="E16" s="57" t="n"/>
      <c r="F16" s="57" t="n"/>
      <c r="G16" s="57" t="n"/>
      <c r="H16" s="57" t="n"/>
    </row>
    <row r="17">
      <c r="A17" s="57" t="n"/>
      <c r="B17" s="57" t="n"/>
      <c r="C17" s="57" t="n"/>
      <c r="D17" s="57" t="n"/>
      <c r="E17" s="57" t="n"/>
      <c r="F17" s="57" t="n"/>
      <c r="G17" s="57" t="n"/>
      <c r="H17" s="57" t="n"/>
    </row>
    <row r="18" ht="15.75" customHeight="1">
      <c r="A18" s="57" t="n"/>
      <c r="B18" s="62" t="inlineStr">
        <is>
          <t>Zo gebruik je het</t>
        </is>
      </c>
      <c r="C18" s="57" t="n"/>
      <c r="D18" s="57" t="n"/>
      <c r="E18" s="57" t="n"/>
      <c r="F18" s="57" t="n"/>
      <c r="G18" s="57" t="n"/>
      <c r="H18" s="57" t="n"/>
    </row>
    <row r="19">
      <c r="A19" s="57" t="n"/>
      <c r="B19" s="57" t="inlineStr">
        <is>
          <t xml:space="preserve">     Stap 1   Vul op Invoer alleen de lichtgroene cellen in. Elke cel heeft rechts een toelichting.</t>
        </is>
      </c>
      <c r="C19" s="57" t="n"/>
      <c r="D19" s="57" t="n"/>
      <c r="E19" s="57" t="n"/>
      <c r="F19" s="57" t="n"/>
      <c r="G19" s="57" t="n"/>
      <c r="H19" s="57" t="n"/>
    </row>
    <row r="20">
      <c r="A20" s="57" t="n"/>
      <c r="B20" s="57" t="inlineStr">
        <is>
          <t xml:space="preserve">     Stap 2   Kijk onderaan Invoer naar de controles. Staat er iets op LET OP, pas je invoer aan.</t>
        </is>
      </c>
      <c r="C20" s="57" t="n"/>
      <c r="D20" s="57" t="n"/>
      <c r="E20" s="57" t="n"/>
      <c r="F20" s="57" t="n"/>
      <c r="G20" s="57" t="n"/>
      <c r="H20" s="57" t="n"/>
    </row>
    <row r="21" ht="15.75" customHeight="1">
      <c r="A21" s="57" t="n"/>
      <c r="B21" s="57" t="inlineStr">
        <is>
          <t xml:space="preserve">     Stap 3   Lees je bandbreedte af op Uitkomst.</t>
        </is>
      </c>
      <c r="C21" s="57" t="n"/>
      <c r="D21" s="57" t="n"/>
      <c r="E21" s="57" t="n"/>
      <c r="F21" s="57" t="n"/>
      <c r="G21" s="57" t="n"/>
      <c r="H21" s="57" t="n"/>
    </row>
    <row r="22">
      <c r="A22" s="57" t="n"/>
      <c r="B22" s="57" t="n"/>
      <c r="C22" s="57" t="n"/>
      <c r="D22" s="57" t="n"/>
      <c r="E22" s="57" t="n"/>
      <c r="F22" s="57" t="n"/>
      <c r="G22" s="57" t="n"/>
      <c r="H22" s="57" t="n"/>
    </row>
    <row r="23" ht="15.75" customHeight="1">
      <c r="A23" s="57" t="n"/>
      <c r="B23" s="62" t="inlineStr">
        <is>
          <t>Kleuren en beveiliging</t>
        </is>
      </c>
      <c r="C23" s="57" t="n"/>
      <c r="D23" s="57" t="n"/>
      <c r="E23" s="57" t="n"/>
      <c r="F23" s="57" t="n"/>
      <c r="G23" s="57" t="n"/>
      <c r="H23" s="57" t="n"/>
    </row>
    <row r="24">
      <c r="A24" s="57" t="n"/>
      <c r="B24" s="57" t="inlineStr">
        <is>
          <t xml:space="preserve">     Lichtgroen met donkere tekst = jouw invoer          Zwart = berekend          Felgroen = kernuitkomst</t>
        </is>
      </c>
      <c r="C24" s="57" t="n"/>
      <c r="D24" s="57" t="n"/>
      <c r="E24" s="57" t="n"/>
      <c r="F24" s="57" t="n"/>
      <c r="G24" s="57" t="n"/>
      <c r="H24" s="57" t="n"/>
    </row>
    <row r="25">
      <c r="A25" s="57" t="n"/>
      <c r="B25" s="57" t="inlineStr">
        <is>
          <t xml:space="preserve">     Alleen de lichtgroene cellen zijn te wijzigen; de rest is beveiligd zodat je de formules niet per ongeluk</t>
        </is>
      </c>
      <c r="C25" s="57" t="n"/>
      <c r="D25" s="57" t="n"/>
      <c r="E25" s="57" t="n"/>
      <c r="F25" s="57" t="n"/>
      <c r="G25" s="57" t="n"/>
      <c r="H25" s="57" t="n"/>
    </row>
    <row r="26">
      <c r="A26" s="57" t="n"/>
      <c r="B26" s="57" t="inlineStr">
        <is>
          <t xml:space="preserve">     overschrijft. Wil je toch onder de motorkap kijken: Controleren &gt; Beveiliging blad opheffen. Er staat geen</t>
        </is>
      </c>
      <c r="C26" s="57" t="n"/>
      <c r="D26" s="57" t="n"/>
      <c r="E26" s="57" t="n"/>
      <c r="F26" s="57" t="n"/>
      <c r="G26" s="57" t="n"/>
      <c r="H26" s="57" t="n"/>
    </row>
    <row r="27" ht="15.75" customHeight="1">
      <c r="A27" s="57" t="n"/>
      <c r="B27" s="57" t="inlineStr">
        <is>
          <t xml:space="preserve">     wachtwoord op. Pas je iets aan, dan is de uitkomst je eigen verantwoordelijkheid.</t>
        </is>
      </c>
      <c r="C27" s="57" t="n"/>
      <c r="D27" s="57" t="n"/>
      <c r="E27" s="57" t="n"/>
      <c r="F27" s="57" t="n"/>
      <c r="G27" s="57" t="n"/>
      <c r="H27" s="57" t="n"/>
    </row>
    <row r="28">
      <c r="A28" s="57" t="n"/>
      <c r="B28" s="57" t="n"/>
      <c r="C28" s="57" t="n"/>
      <c r="D28" s="57" t="n"/>
      <c r="E28" s="57" t="n"/>
      <c r="F28" s="57" t="n"/>
      <c r="G28" s="57" t="n"/>
      <c r="H28" s="57" t="n"/>
    </row>
    <row r="29" ht="15.75" customHeight="1">
      <c r="A29" s="57" t="n"/>
      <c r="B29" s="62" t="inlineStr">
        <is>
          <t>De drie fouten die kleine ondernemers het vaakst maken</t>
        </is>
      </c>
      <c r="C29" s="57" t="n"/>
      <c r="D29" s="57" t="n"/>
      <c r="E29" s="57" t="n"/>
      <c r="F29" s="57" t="n"/>
      <c r="G29" s="57" t="n"/>
      <c r="H29" s="57" t="n"/>
    </row>
    <row r="30">
      <c r="A30" s="57" t="n"/>
      <c r="B30" s="57" t="inlineStr">
        <is>
          <t xml:space="preserve">     1.  Je eigen loon vergeten. Werk jij fulltime in de zaak zonder marktconform salaris, dan lijkt de winst</t>
        </is>
      </c>
      <c r="C30" s="57" t="n"/>
      <c r="D30" s="57" t="n"/>
      <c r="E30" s="57" t="n"/>
      <c r="F30" s="57" t="n"/>
      <c r="G30" s="57" t="n"/>
      <c r="H30" s="57" t="n"/>
    </row>
    <row r="31">
      <c r="A31" s="57" t="n"/>
      <c r="B31" s="57" t="inlineStr">
        <is>
          <t xml:space="preserve">          hoger dan hij is. Een koper moet iemand aannemen voor jouw werk. Vul dat salaris in.</t>
        </is>
      </c>
      <c r="C31" s="57" t="n"/>
      <c r="D31" s="57" t="n"/>
      <c r="E31" s="57" t="n"/>
      <c r="F31" s="57" t="n"/>
      <c r="G31" s="57" t="n"/>
      <c r="H31" s="57" t="n"/>
    </row>
    <row r="32">
      <c r="A32" s="57" t="n"/>
      <c r="B32" s="57" t="inlineStr">
        <is>
          <t xml:space="preserve">     2.  De multiple te hoog kiezen. De vuistregels op Branches zijn een startpunt uit de praktijk, geen belofte.</t>
        </is>
      </c>
      <c r="C32" s="57" t="n"/>
      <c r="D32" s="57" t="n"/>
      <c r="E32" s="57" t="n"/>
      <c r="F32" s="57" t="n"/>
      <c r="G32" s="57" t="n"/>
      <c r="H32" s="57" t="n"/>
    </row>
    <row r="33" ht="15.75" customHeight="1">
      <c r="A33" s="57" t="n"/>
      <c r="B33" s="57" t="inlineStr">
        <is>
          <t xml:space="preserve">     3.  Vergeten dat de waarde aan jou hangt. Draait alles op jouw persoon en contacten, dan is het bedrijf</t>
        </is>
      </c>
      <c r="C33" s="57" t="n"/>
      <c r="D33" s="57" t="n"/>
      <c r="E33" s="57" t="n"/>
      <c r="F33" s="57" t="n"/>
      <c r="G33" s="57" t="n"/>
      <c r="H33" s="57" t="n"/>
    </row>
    <row r="34">
      <c r="A34" s="57" t="n"/>
      <c r="B34" s="57" t="inlineStr">
        <is>
          <t xml:space="preserve">          zonder jou minder waard. Daar zit op Invoer een aparte korting voor — vul die serieus in.</t>
        </is>
      </c>
      <c r="C34" s="57" t="n"/>
      <c r="D34" s="57" t="n"/>
      <c r="E34" s="57" t="n"/>
      <c r="F34" s="57" t="n"/>
      <c r="G34" s="57" t="n"/>
      <c r="H34" s="57" t="n"/>
    </row>
    <row r="35">
      <c r="A35" s="57" t="n"/>
      <c r="B35" s="57" t="n"/>
      <c r="C35" s="57" t="n"/>
      <c r="D35" s="57" t="n"/>
      <c r="E35" s="57" t="n"/>
      <c r="F35" s="57" t="n"/>
      <c r="G35" s="57" t="n"/>
      <c r="H35" s="57" t="n"/>
    </row>
    <row r="36" ht="15.75" customHeight="1">
      <c r="A36" s="57" t="n"/>
      <c r="B36" s="63" t="inlineStr">
        <is>
          <t>Belangrijk — lees dit voordat je conclusies trekt</t>
        </is>
      </c>
      <c r="C36" s="64" t="n"/>
      <c r="D36" s="57" t="n"/>
      <c r="E36" s="57" t="n"/>
      <c r="F36" s="57" t="n"/>
      <c r="G36" s="57" t="n"/>
      <c r="H36" s="57" t="n"/>
    </row>
    <row r="37">
      <c r="A37" s="57" t="n"/>
      <c r="B37" s="64" t="inlineStr">
        <is>
          <t>Dit is een rekenmodel, geen taxatierapport en geen advies. De uitkomst is een indicatie op basis van jouw eigen</t>
        </is>
      </c>
      <c r="C37" s="64" t="n"/>
      <c r="D37" s="57" t="n"/>
      <c r="E37" s="57" t="n"/>
      <c r="F37" s="57" t="n"/>
      <c r="G37" s="57" t="n"/>
      <c r="H37" s="57" t="n"/>
    </row>
    <row r="38">
      <c r="A38" s="57" t="n"/>
      <c r="B38" s="64" t="inlineStr">
        <is>
          <t>aannames: kies je een andere multiple of een andere korting, dan verandert de waarde flink. Een echte verkoopprijs</t>
        </is>
      </c>
      <c r="C38" s="64" t="n"/>
      <c r="D38" s="57" t="n"/>
      <c r="E38" s="57" t="n"/>
      <c r="F38" s="57" t="n"/>
      <c r="G38" s="57" t="n"/>
      <c r="H38" s="57" t="n"/>
    </row>
    <row r="39">
      <c r="A39" s="57" t="n"/>
      <c r="B39" s="64" t="inlineStr">
        <is>
          <t>hangt af van de koper, de onderhandeling, de boeken en de markt op dat moment. Gebruik dit om een gevoel te</t>
        </is>
      </c>
      <c r="C39" s="64" t="n"/>
      <c r="D39" s="57" t="n"/>
      <c r="E39" s="57" t="n"/>
      <c r="F39" s="57" t="n"/>
      <c r="G39" s="57" t="n"/>
      <c r="H39" s="57" t="n"/>
    </row>
    <row r="40">
      <c r="A40" s="57" t="n"/>
      <c r="B40" s="64" t="inlineStr">
        <is>
          <t>krijgen en een gesprek te voeren — niet als basis voor een definitief bod, een aangifte of een juridisch geschil.</t>
        </is>
      </c>
      <c r="C40" s="64" t="n"/>
      <c r="D40" s="57" t="n"/>
      <c r="E40" s="57" t="n"/>
      <c r="F40" s="57" t="n"/>
      <c r="G40" s="57" t="n"/>
      <c r="H40" s="57" t="n"/>
    </row>
    <row r="41" ht="15.75" customHeight="1">
      <c r="A41" s="57" t="n"/>
      <c r="B41" s="64" t="inlineStr">
        <is>
          <t>Raadpleeg daarvoor een accountant of waarderingsdeskundige. De maker aanvaardt geen aansprakelijkheid voor</t>
        </is>
      </c>
      <c r="C41" s="64" t="n"/>
      <c r="D41" s="57" t="n"/>
      <c r="E41" s="57" t="n"/>
      <c r="F41" s="57" t="n"/>
      <c r="G41" s="57" t="n"/>
      <c r="H41" s="57" t="n"/>
    </row>
    <row r="42">
      <c r="A42" s="57" t="n"/>
      <c r="B42" s="64" t="inlineStr">
        <is>
          <t>beslissingen die op basis van dit model worden genomen.</t>
        </is>
      </c>
      <c r="C42" s="64" t="n"/>
      <c r="D42" s="57" t="n"/>
      <c r="E42" s="57" t="n"/>
      <c r="F42" s="57" t="n"/>
      <c r="G42" s="57" t="n"/>
      <c r="H42" s="57" t="n"/>
    </row>
    <row r="43">
      <c r="A43" s="57" t="n"/>
      <c r="B43" s="64" t="n"/>
      <c r="C43" s="64" t="n"/>
      <c r="D43" s="57" t="n"/>
      <c r="E43" s="57" t="n"/>
      <c r="F43" s="57" t="n"/>
      <c r="G43" s="57" t="n"/>
      <c r="H43" s="57" t="n"/>
    </row>
    <row r="44">
      <c r="A44" s="57" t="n"/>
      <c r="B44" s="57" t="n"/>
      <c r="C44" s="57" t="n"/>
      <c r="D44" s="57" t="n"/>
      <c r="E44" s="57" t="n"/>
      <c r="F44" s="57" t="n"/>
      <c r="G44" s="57" t="n"/>
      <c r="H44" s="57" t="n"/>
    </row>
    <row r="45" ht="15.75" customHeight="1">
      <c r="A45" s="57" t="n"/>
      <c r="B45" s="62" t="inlineStr">
        <is>
          <t>Wat de volledige versie er extra bij doet</t>
        </is>
      </c>
      <c r="C45" s="57" t="n"/>
      <c r="D45" s="57" t="n"/>
      <c r="E45" s="57" t="n"/>
      <c r="F45" s="57" t="n"/>
      <c r="G45" s="57" t="n"/>
      <c r="H45" s="57" t="n"/>
    </row>
    <row r="46">
      <c r="A46" s="57" t="n"/>
      <c r="B46" s="57" t="inlineStr">
        <is>
          <t xml:space="preserve">     Een DCF ernaast: de contante waarde van je kasstromen over vijf jaar, zodat je een tweede meting hebt.</t>
        </is>
      </c>
      <c r="C46" s="57" t="n"/>
      <c r="D46" s="57" t="n"/>
      <c r="E46" s="57" t="n"/>
      <c r="F46" s="57" t="n"/>
      <c r="G46" s="57" t="n"/>
      <c r="H46" s="57" t="n"/>
    </row>
    <row r="47">
      <c r="A47" s="57" t="n"/>
      <c r="B47" s="57" t="inlineStr">
        <is>
          <t xml:space="preserve">     Een prognosetabblad waarop je per jaar groei, kosten, investeringen en werkkapitaal bijstuurt.</t>
        </is>
      </c>
      <c r="C47" s="57" t="n"/>
      <c r="D47" s="57" t="n"/>
      <c r="E47" s="57" t="n"/>
      <c r="F47" s="57" t="n"/>
      <c r="G47" s="57" t="n"/>
      <c r="H47" s="57" t="n"/>
    </row>
    <row r="48">
      <c r="A48" s="57" t="n"/>
      <c r="B48" s="57" t="inlineStr">
        <is>
          <t xml:space="preserve">     Drie scenario's naast elkaar en twee gevoeligheidstabellen: hoe hard beweegt je waarde als je aannames schuiven.</t>
        </is>
      </c>
      <c r="C48" s="57" t="n"/>
      <c r="D48" s="57" t="n"/>
      <c r="E48" s="57" t="n"/>
      <c r="F48" s="57" t="n"/>
      <c r="G48" s="57" t="n"/>
      <c r="H48" s="57" t="n"/>
    </row>
    <row r="49">
      <c r="A49" s="57" t="n"/>
      <c r="B49" s="57" t="inlineStr">
        <is>
          <t xml:space="preserve">     Twaalf controles op je invoer, twee grafieken en een handleiding van achttien pagina's.</t>
        </is>
      </c>
      <c r="C49" s="57" t="n"/>
      <c r="D49" s="57" t="n"/>
      <c r="E49" s="57" t="n"/>
      <c r="F49" s="57" t="n"/>
      <c r="G49" s="57" t="n"/>
      <c r="H49" s="57" t="n"/>
    </row>
    <row r="50">
      <c r="A50" s="57" t="n"/>
      <c r="B50" s="57" t="inlineStr">
        <is>
          <t xml:space="preserve">     Eenmalig € 79, dertig dagen geld terug. Kijk op www.watismijnzaakwaard.nl.</t>
        </is>
      </c>
      <c r="C50" s="57" t="n"/>
      <c r="D50" s="57" t="n"/>
      <c r="E50" s="57" t="n"/>
      <c r="F50" s="57" t="n"/>
      <c r="G50" s="57" t="n"/>
      <c r="H50" s="57" t="n"/>
    </row>
    <row r="51" ht="15.75" customHeight="1">
      <c r="A51" s="57" t="n"/>
      <c r="B51" s="57" t="n"/>
      <c r="C51" s="57" t="n"/>
      <c r="D51" s="57" t="n"/>
      <c r="E51" s="57" t="n"/>
      <c r="F51" s="57" t="n"/>
      <c r="G51" s="57" t="n"/>
      <c r="H51" s="57" t="n"/>
    </row>
    <row r="52" ht="15.75" customHeight="1">
      <c r="A52" s="57" t="n"/>
      <c r="B52" s="62" t="inlineStr">
        <is>
          <t>Licentie en versie</t>
        </is>
      </c>
      <c r="C52" s="57" t="n"/>
      <c r="D52" s="57" t="n"/>
      <c r="E52" s="57" t="n"/>
      <c r="F52" s="57" t="n"/>
      <c r="G52" s="57" t="n"/>
      <c r="H52" s="57" t="n"/>
    </row>
    <row r="53">
      <c r="A53" s="57" t="n"/>
      <c r="B53" s="57" t="inlineStr">
        <is>
          <t>Dit gratis model mag je ongewijzigd doorgeven aan andere ondernemers, aan je accountant of aan je bank.</t>
        </is>
      </c>
      <c r="C53" s="57" t="n"/>
      <c r="D53" s="57" t="n"/>
      <c r="E53" s="57" t="n"/>
      <c r="F53" s="57" t="n"/>
      <c r="G53" s="57" t="n"/>
      <c r="H53" s="57" t="n"/>
    </row>
    <row r="54">
      <c r="A54" s="57" t="n"/>
      <c r="B54" s="57" t="inlineStr">
        <is>
          <t>Doorverkopen of als je eigen product aanbieden mag niet.</t>
        </is>
      </c>
      <c r="C54" s="57" t="n"/>
      <c r="D54" s="57" t="n"/>
      <c r="E54" s="57" t="n"/>
      <c r="F54" s="57" t="n"/>
      <c r="G54" s="57" t="n"/>
      <c r="H54" s="57" t="n"/>
    </row>
    <row r="55">
      <c r="A55" s="57" t="n"/>
      <c r="B55" s="65" t="inlineStr">
        <is>
          <t>Gratis versie 1.1  ·  gebaseerd op modelversie 1.3  ·  september 2026  ·  WatIsMijnZaakWaard.nl</t>
        </is>
      </c>
      <c r="C55" s="57" t="n"/>
      <c r="D55" s="57" t="n"/>
      <c r="E55" s="57" t="n"/>
      <c r="F55" s="57" t="n"/>
      <c r="G55" s="57" t="n"/>
      <c r="H55" s="57" t="n"/>
    </row>
    <row r="56">
      <c r="A56" s="57" t="n"/>
      <c r="B56" s="57" t="n"/>
      <c r="C56" s="57" t="n"/>
      <c r="D56" s="57" t="n"/>
      <c r="E56" s="57" t="n"/>
      <c r="F56" s="57" t="n"/>
      <c r="G56" s="57" t="n"/>
      <c r="H56" s="57" t="n"/>
    </row>
    <row r="57" ht="15.75" customHeight="1">
      <c r="A57" s="57" t="n"/>
      <c r="B57" s="62" t="inlineStr">
        <is>
          <t>Hulp nodig?</t>
        </is>
      </c>
      <c r="C57" s="57" t="n"/>
      <c r="D57" s="57" t="n"/>
      <c r="E57" s="57" t="n"/>
      <c r="F57" s="57" t="n"/>
      <c r="G57" s="57" t="n"/>
      <c r="H57" s="57" t="n"/>
    </row>
    <row r="58">
      <c r="A58" s="57" t="n"/>
      <c r="B58" s="57" t="inlineStr">
        <is>
          <t>Loop je vast bij een veld, of denk je dat er iets niet klopt? Mail dan naar</t>
        </is>
      </c>
      <c r="C58" s="57" t="n"/>
      <c r="D58" s="57" t="n"/>
      <c r="E58" s="57" t="n"/>
      <c r="F58" s="57" t="n"/>
      <c r="G58" s="57" t="n"/>
      <c r="H58" s="57" t="n"/>
    </row>
    <row r="59">
      <c r="A59" s="57" t="n"/>
      <c r="B59" s="57" t="inlineStr">
        <is>
          <t>info@watismijnzaakwaard.nl met je vraag over het gebruik van dit model.</t>
        </is>
      </c>
      <c r="C59" s="57" t="n"/>
      <c r="D59" s="57" t="n"/>
      <c r="E59" s="57" t="n"/>
      <c r="F59" s="57" t="n"/>
      <c r="G59" s="57" t="n"/>
      <c r="H59" s="57" t="n"/>
    </row>
    <row r="60">
      <c r="A60" s="57" t="n"/>
      <c r="B60" s="57" t="n"/>
      <c r="C60" s="57" t="n"/>
      <c r="D60" s="57" t="n"/>
      <c r="E60" s="57" t="n"/>
      <c r="F60" s="57" t="n"/>
      <c r="G60" s="57" t="n"/>
      <c r="H60" s="57" t="n"/>
    </row>
    <row r="61">
      <c r="A61" s="57" t="n"/>
      <c r="B61" s="57" t="n"/>
      <c r="C61" s="57" t="n"/>
      <c r="D61" s="57" t="n"/>
      <c r="E61" s="57" t="n"/>
      <c r="F61" s="57" t="n"/>
      <c r="G61" s="57" t="n"/>
      <c r="H61" s="57" t="n"/>
    </row>
    <row r="62">
      <c r="A62" s="57" t="n"/>
      <c r="B62" s="57" t="n"/>
      <c r="C62" s="57" t="n"/>
      <c r="D62" s="57" t="n"/>
      <c r="E62" s="57" t="n"/>
      <c r="F62" s="57" t="n"/>
      <c r="G62" s="57" t="n"/>
      <c r="H62" s="57" t="n"/>
    </row>
    <row r="63">
      <c r="A63" s="57" t="n"/>
      <c r="B63" s="57" t="n"/>
      <c r="C63" s="57" t="n"/>
      <c r="D63" s="57" t="n"/>
      <c r="E63" s="57" t="n"/>
      <c r="F63" s="57" t="n"/>
      <c r="G63" s="57" t="n"/>
      <c r="H63" s="57" t="n"/>
    </row>
    <row r="64">
      <c r="A64" s="57" t="n"/>
      <c r="B64" s="57" t="n"/>
      <c r="C64" s="57" t="n"/>
      <c r="D64" s="57" t="n"/>
      <c r="E64" s="57" t="n"/>
      <c r="F64" s="57" t="n"/>
      <c r="G64" s="57" t="n"/>
      <c r="H64" s="57" t="n"/>
    </row>
    <row r="65">
      <c r="A65" s="57" t="n"/>
      <c r="B65" s="57" t="n"/>
      <c r="C65" s="57" t="n"/>
      <c r="D65" s="57" t="n"/>
      <c r="E65" s="57" t="n"/>
      <c r="F65" s="57" t="n"/>
      <c r="G65" s="57" t="n"/>
      <c r="H65" s="57" t="n"/>
    </row>
    <row r="66">
      <c r="A66" s="57" t="n"/>
      <c r="B66" s="57" t="n"/>
      <c r="C66" s="57" t="n"/>
      <c r="D66" s="57" t="n"/>
      <c r="E66" s="57" t="n"/>
      <c r="F66" s="57" t="n"/>
      <c r="G66" s="57" t="n"/>
      <c r="H66" s="57" t="n"/>
    </row>
    <row r="67">
      <c r="A67" s="57" t="n"/>
      <c r="B67" s="57" t="n"/>
      <c r="C67" s="57" t="n"/>
      <c r="D67" s="57" t="n"/>
      <c r="E67" s="57" t="n"/>
      <c r="F67" s="57" t="n"/>
      <c r="G67" s="57" t="n"/>
      <c r="H67" s="57" t="n"/>
    </row>
    <row r="68">
      <c r="A68" s="57" t="n"/>
      <c r="B68" s="57" t="n"/>
      <c r="C68" s="57" t="n"/>
      <c r="D68" s="57" t="n"/>
      <c r="E68" s="57" t="n"/>
      <c r="F68" s="57" t="n"/>
      <c r="G68" s="57" t="n"/>
      <c r="H68" s="57" t="n"/>
    </row>
    <row r="69">
      <c r="A69" s="57" t="n"/>
      <c r="B69" s="57" t="n"/>
      <c r="C69" s="57" t="n"/>
      <c r="D69" s="57" t="n"/>
      <c r="E69" s="57" t="n"/>
      <c r="F69" s="57" t="n"/>
      <c r="G69" s="57" t="n"/>
      <c r="H69" s="57" t="n"/>
    </row>
    <row r="70">
      <c r="A70" s="57" t="n"/>
      <c r="B70" s="57" t="n"/>
      <c r="C70" s="57" t="n"/>
      <c r="D70" s="57" t="n"/>
      <c r="E70" s="57" t="n"/>
      <c r="F70" s="57" t="n"/>
      <c r="G70" s="57" t="n"/>
      <c r="H70" s="57" t="n"/>
    </row>
  </sheetData>
  <sheetProtection selectLockedCells="0" selectUnlockedCells="0" sheet="1" objects="0" insertRows="1" insertHyperlinks="1" autoFilter="1" scenarios="0" formatColumns="1" deleteColumns="1" insertColumns="1" pivotTables="1" deleteRows="1" formatCells="0" formatRows="1" sort="1"/>
  <pageMargins left="0.5" right="0.5" top="0.8" bottom="0.8" header="0.3" footer="0.3"/>
  <pageSetup orientation="portrait" paperSize="9" fitToHeight="1" fitToWidth="1" horizontalDpi="300" verticalDpi="300"/>
  <headerFooter>
    <oddHeader>&amp;R&amp;8 WatIsMijnZaakWaard.nl</oddHeader>
    <oddFooter>&amp;L&amp;8 WatIsMijnZaakWaard.nl  ·  Gratis versie 1.1&amp;R&amp;8 Pagina &amp;P van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H63"/>
  <sheetViews>
    <sheetView showGridLines="0" zoomScaleNormal="100" workbookViewId="0">
      <selection activeCell="A1" sqref="A1"/>
    </sheetView>
  </sheetViews>
  <sheetFormatPr baseColWidth="8" defaultColWidth="8.7109375" defaultRowHeight="15"/>
  <cols>
    <col width="2" customWidth="1" min="1" max="1"/>
    <col width="46" customWidth="1" min="2" max="2"/>
    <col width="21" customWidth="1" min="3" max="3"/>
    <col width="88" customWidth="1" min="4" max="4"/>
  </cols>
  <sheetData>
    <row r="1" ht="27" customHeight="1">
      <c r="A1" s="57" t="n"/>
      <c r="B1" s="57" t="n"/>
      <c r="C1" s="57" t="n"/>
      <c r="D1" s="57" t="n"/>
      <c r="E1" s="57" t="n"/>
      <c r="F1" s="57" t="n"/>
      <c r="G1" s="57" t="n"/>
      <c r="H1" s="57" t="n"/>
    </row>
    <row r="2" ht="23.25" customHeight="1">
      <c r="A2" s="57" t="n"/>
      <c r="B2" s="66" t="inlineStr">
        <is>
          <t>Invoer</t>
        </is>
      </c>
      <c r="C2" s="57" t="n"/>
      <c r="D2" s="57" t="n"/>
      <c r="E2" s="57" t="n"/>
      <c r="F2" s="57" t="n"/>
      <c r="G2" s="57" t="n"/>
      <c r="H2" s="57" t="n"/>
    </row>
    <row r="3">
      <c r="A3" s="57" t="n"/>
      <c r="B3" s="67" t="inlineStr">
        <is>
          <t>Vul alleen de lichtgroene cellen in. De ingevulde waarden zijn een voorbeeld — overschrijf ze.</t>
        </is>
      </c>
      <c r="C3" s="57" t="n"/>
      <c r="D3" s="57" t="n"/>
      <c r="E3" s="57" t="n"/>
      <c r="F3" s="57" t="n"/>
      <c r="G3" s="57" t="n"/>
      <c r="H3" s="57" t="n"/>
    </row>
    <row r="4">
      <c r="A4" s="57" t="n"/>
      <c r="B4" s="65" t="inlineStr">
        <is>
          <t>WatIsMijnZaakWaard.nl  ·  Gratis versie 1.1</t>
        </is>
      </c>
      <c r="C4" s="57" t="n"/>
      <c r="D4" s="57" t="n"/>
      <c r="E4" s="57" t="n"/>
      <c r="F4" s="57" t="n"/>
      <c r="G4" s="57" t="n"/>
      <c r="H4" s="57" t="n"/>
    </row>
    <row r="5">
      <c r="A5" s="57" t="n"/>
      <c r="B5" s="57" t="n"/>
      <c r="C5" s="57" t="n"/>
      <c r="D5" s="57" t="n"/>
      <c r="E5" s="57" t="n"/>
      <c r="F5" s="57" t="n"/>
      <c r="G5" s="57" t="n"/>
      <c r="H5" s="57" t="n"/>
    </row>
    <row r="6" ht="19.5" customHeight="1">
      <c r="A6" s="57" t="n"/>
      <c r="B6" s="68" t="inlineStr">
        <is>
          <t>1.  Je bedrijf</t>
        </is>
      </c>
      <c r="C6" s="68" t="n"/>
      <c r="D6" s="68" t="n"/>
      <c r="E6" s="57" t="n"/>
      <c r="F6" s="57" t="n"/>
      <c r="G6" s="57" t="n"/>
      <c r="H6" s="57" t="n"/>
    </row>
    <row r="7" ht="31.5" customHeight="1">
      <c r="A7" s="57" t="n"/>
      <c r="B7" s="57" t="inlineStr">
        <is>
          <t>Bedrijfsnaam</t>
        </is>
      </c>
      <c r="C7" s="69" t="inlineStr">
        <is>
          <t>Voorbeeld BV</t>
        </is>
      </c>
      <c r="D7" s="70" t="inlineStr">
        <is>
          <t>Komt terug in de kop van het tabblad Uitkomst.</t>
        </is>
      </c>
      <c r="E7" s="57" t="n"/>
      <c r="F7" s="57" t="n"/>
      <c r="G7" s="57" t="n"/>
      <c r="H7" s="57" t="n"/>
    </row>
    <row r="8" ht="31.5" customHeight="1">
      <c r="A8" s="57" t="n"/>
      <c r="B8" s="57" t="inlineStr">
        <is>
          <t>Laatste volledige boekjaar</t>
        </is>
      </c>
      <c r="C8" s="71" t="n">
        <v>2025</v>
      </c>
      <c r="D8" s="70" t="inlineStr">
        <is>
          <t>Het jaar waarvan je hieronder de cijfers invult.</t>
        </is>
      </c>
      <c r="E8" s="57" t="n"/>
      <c r="F8" s="57" t="n"/>
      <c r="G8" s="57" t="n"/>
      <c r="H8" s="57" t="n"/>
    </row>
    <row r="9" ht="31.5" customHeight="1">
      <c r="A9" s="57" t="n"/>
      <c r="B9" s="57" t="n"/>
      <c r="C9" s="57" t="n"/>
      <c r="D9" s="57" t="n"/>
      <c r="E9" s="57" t="n"/>
      <c r="F9" s="57" t="n"/>
      <c r="G9" s="57" t="n"/>
      <c r="H9" s="57" t="n"/>
    </row>
    <row r="10" ht="19.5" customHeight="1">
      <c r="A10" s="57" t="n"/>
      <c r="B10" s="68" t="inlineStr">
        <is>
          <t>2.  Cijfers uit je laatste jaarrekening</t>
        </is>
      </c>
      <c r="C10" s="68" t="n"/>
      <c r="D10" s="68" t="n"/>
      <c r="E10" s="57" t="n"/>
      <c r="F10" s="57" t="n"/>
      <c r="G10" s="57" t="n"/>
      <c r="H10" s="57" t="n"/>
    </row>
    <row r="11" ht="31.5" customHeight="1">
      <c r="A11" s="57" t="n"/>
      <c r="B11" s="57" t="inlineStr">
        <is>
          <t>Omzet (excl. btw)</t>
        </is>
      </c>
      <c r="C11" s="72" t="n">
        <v>250000</v>
      </c>
      <c r="D11" s="70" t="inlineStr">
        <is>
          <t>Je totale omzet over het laatste boekjaar, exclusief btw.</t>
        </is>
      </c>
      <c r="E11" s="57" t="n"/>
      <c r="F11" s="57" t="n"/>
      <c r="G11" s="57" t="n"/>
      <c r="H11" s="57" t="n"/>
    </row>
    <row r="12" ht="31.5" customHeight="1">
      <c r="A12" s="57" t="n"/>
      <c r="B12" s="57" t="inlineStr">
        <is>
          <t>Inkoopwaarde / directe kosten</t>
        </is>
      </c>
      <c r="C12" s="72" t="n">
        <v>90000</v>
      </c>
      <c r="D12" s="70" t="inlineStr">
        <is>
          <t>Kosten die meebewegen met je omzet: handelsgoederen, materiaal, inhuur per klus. Verkoop je niets extra, dan maak je deze kosten ook niet.</t>
        </is>
      </c>
      <c r="E12" s="57" t="n"/>
      <c r="F12" s="57" t="n"/>
      <c r="G12" s="57" t="n"/>
      <c r="H12" s="57" t="n"/>
    </row>
    <row r="13" ht="31.5" customHeight="1">
      <c r="A13" s="57" t="n"/>
      <c r="B13" s="57" t="inlineStr">
        <is>
          <t>Overige bedrijfskosten (excl. afschrijvingen)</t>
        </is>
      </c>
      <c r="C13" s="72" t="n">
        <v>95000</v>
      </c>
      <c r="D13" s="70" t="inlineStr">
        <is>
          <t>Kosten die je sowieso hebt: personeel, huur, auto, verzekering, software, accountant. Tel afschrijvingen hier NIET mee, en ook geen rente of belasting.</t>
        </is>
      </c>
      <c r="E13" s="57" t="n"/>
      <c r="F13" s="57" t="n"/>
      <c r="G13" s="57" t="n"/>
      <c r="H13" s="57" t="n"/>
    </row>
    <row r="14" ht="31.5" customHeight="1">
      <c r="A14" s="57" t="n"/>
      <c r="B14" s="57" t="inlineStr">
        <is>
          <t>EBITDA</t>
        </is>
      </c>
      <c r="C14" s="73">
        <f>C11-C12-C13</f>
        <v>65000</v>
      </c>
      <c r="D14" s="70" t="inlineStr">
        <is>
          <t>Winst vóór rente, belasting en afschrijving. Wordt berekend: omzet min beide kostenregels.</t>
        </is>
      </c>
      <c r="E14" s="57" t="n"/>
      <c r="F14" s="57" t="n"/>
      <c r="G14" s="57" t="n"/>
      <c r="H14" s="57" t="n"/>
    </row>
    <row r="15" ht="31.5" customHeight="1">
      <c r="A15" s="57" t="n"/>
      <c r="B15" s="57" t="n"/>
      <c r="C15" s="57" t="n"/>
      <c r="D15" s="57" t="n"/>
      <c r="E15" s="57" t="n"/>
      <c r="F15" s="57" t="n"/>
      <c r="G15" s="57" t="n"/>
      <c r="H15" s="57" t="n"/>
    </row>
    <row r="16" ht="19.5" customHeight="1">
      <c r="A16" s="57" t="n"/>
      <c r="B16" s="68" t="inlineStr">
        <is>
          <t>3.  Normalisatie — maak je winst vergelijkbaar</t>
        </is>
      </c>
      <c r="C16" s="68" t="n"/>
      <c r="D16" s="68" t="n"/>
      <c r="E16" s="57" t="n"/>
      <c r="F16" s="57" t="n"/>
      <c r="G16" s="57" t="n"/>
      <c r="H16" s="57" t="n"/>
    </row>
    <row r="17" ht="31.5" customHeight="1">
      <c r="A17" s="57" t="n"/>
      <c r="B17" s="57" t="inlineStr">
        <is>
          <t>Marktconform salaris voor jezelf</t>
        </is>
      </c>
      <c r="C17" s="72" t="n">
        <v>45000</v>
      </c>
      <c r="D17" s="70" t="inlineStr">
        <is>
          <t>BELANGRIJK. Wat kost iemand die jouw werk overneemt, inclusief werkgeverslasten? Vul dat in, ook als je jezelf nu niets uitkeert. Zit je eigen loon al in regel 13, vul dan 0 in.</t>
        </is>
      </c>
      <c r="E17" s="57" t="n"/>
      <c r="F17" s="57" t="n"/>
      <c r="G17" s="57" t="n"/>
      <c r="H17" s="57" t="n"/>
    </row>
    <row r="18" ht="31.5" customHeight="1">
      <c r="A18" s="57" t="n"/>
      <c r="B18" s="57" t="inlineStr">
        <is>
          <t>Correctie eenmalige of privé-posten</t>
        </is>
      </c>
      <c r="C18" s="72" t="n">
        <v>5000</v>
      </c>
      <c r="D18" s="70" t="inlineStr">
        <is>
          <t>Positief bedrag = kosten in regel 12/13 die niet terugkomen of eigenlijk privé waren. Negatief bedrag = eenmalige opbrengst die je eruit wilt halen.</t>
        </is>
      </c>
      <c r="E18" s="57" t="n"/>
      <c r="F18" s="57" t="n"/>
      <c r="G18" s="57" t="n"/>
      <c r="H18" s="57" t="n"/>
    </row>
    <row r="19" ht="31.5" customHeight="1">
      <c r="A19" s="57" t="n"/>
      <c r="B19" s="74" t="inlineStr">
        <is>
          <t>Genormaliseerde EBITDA</t>
        </is>
      </c>
      <c r="C19" s="75">
        <f>C14-C17+C18</f>
        <v>25000</v>
      </c>
      <c r="D19" s="70" t="inlineStr">
        <is>
          <t>Dit is de winst waar een koper naar kijkt. Hier draait de hele waardering om.</t>
        </is>
      </c>
      <c r="E19" s="57" t="n"/>
      <c r="F19" s="57" t="n"/>
      <c r="G19" s="57" t="n"/>
      <c r="H19" s="57" t="n"/>
    </row>
    <row r="20" ht="31.5" customHeight="1">
      <c r="A20" s="57" t="n"/>
      <c r="B20" s="57" t="inlineStr">
        <is>
          <t>Genormaliseerde EBITDA-marge</t>
        </is>
      </c>
      <c r="C20" s="76">
        <f>IFERROR(C19/C11,0)</f>
        <v>0.1</v>
      </c>
      <c r="D20" s="70" t="inlineStr">
        <is>
          <t>Genormaliseerde EBITDA gedeeld door omzet.</t>
        </is>
      </c>
      <c r="E20" s="57" t="n"/>
      <c r="F20" s="57" t="n"/>
      <c r="G20" s="57" t="n"/>
      <c r="H20" s="57" t="n"/>
    </row>
    <row r="21" ht="31.5" customHeight="1">
      <c r="A21" s="57" t="n"/>
      <c r="B21" s="57" t="n"/>
      <c r="C21" s="57" t="n"/>
      <c r="D21" s="57" t="n"/>
      <c r="E21" s="57" t="n"/>
      <c r="F21" s="57" t="n"/>
      <c r="G21" s="57" t="n"/>
      <c r="H21" s="57" t="n"/>
    </row>
    <row r="22" ht="19.5" customHeight="1">
      <c r="A22" s="57" t="n"/>
      <c r="B22" s="68" t="inlineStr">
        <is>
          <t>4.  Je branche en de multiple</t>
        </is>
      </c>
      <c r="C22" s="68" t="n"/>
      <c r="D22" s="68" t="n"/>
      <c r="E22" s="57" t="n"/>
      <c r="F22" s="57" t="n"/>
      <c r="G22" s="57" t="n"/>
      <c r="H22" s="57" t="n"/>
    </row>
    <row r="23" ht="31.5" customHeight="1">
      <c r="A23" s="57" t="n"/>
      <c r="B23" s="57" t="inlineStr">
        <is>
          <t>Branche</t>
        </is>
      </c>
      <c r="C23" s="69" t="inlineStr">
        <is>
          <t>Zakelijke dienstverlening / advies</t>
        </is>
      </c>
      <c r="D23" s="70" t="inlineStr">
        <is>
          <t>Kies je sector uit de lijst. De twee multiples hieronder worden dan automatisch ingevuld met de vuistregel uit het tabblad Branches. Ken je een vergelijkbare transactie in jouw omgeving, typ dan gerust je eigen getal over de formule heen.</t>
        </is>
      </c>
      <c r="E23" s="57" t="n"/>
      <c r="F23" s="57" t="n"/>
      <c r="G23" s="57" t="n"/>
      <c r="H23" s="57" t="n"/>
    </row>
    <row r="24" ht="31.5" customHeight="1">
      <c r="A24" s="57" t="n"/>
      <c r="B24" s="57" t="inlineStr">
        <is>
          <t>EBITDA-multiple — laag</t>
        </is>
      </c>
      <c r="C24" s="77">
        <f>IFERROR(INDEX(Branches!$C$13:$C$26,MATCH($C$23,Branches!$B$13:$B$26,0)),3)</f>
        <v>3</v>
      </c>
      <c r="D24" s="70" t="inlineStr">
        <is>
          <t>Volgt automatisch uit je branche. Wat kopers betalen per euro genormaliseerde EBITDA.</t>
        </is>
      </c>
      <c r="E24" s="57" t="n"/>
      <c r="F24" s="57" t="n"/>
      <c r="G24" s="57" t="n"/>
      <c r="H24" s="57" t="n"/>
    </row>
    <row r="25" ht="31.5" customHeight="1">
      <c r="A25" s="57" t="n"/>
      <c r="B25" s="57" t="inlineStr">
        <is>
          <t>EBITDA-multiple — hoog</t>
        </is>
      </c>
      <c r="C25" s="77">
        <f>IFERROR(INDEX(Branches!$D$13:$D$26,MATCH($C$23,Branches!$B$13:$B$26,0)),5)</f>
        <v>4.5</v>
      </c>
      <c r="D25" s="70" t="inlineStr">
        <is>
          <t>De bovenkant van diezelfde bandbreedte.</t>
        </is>
      </c>
      <c r="E25" s="57" t="n"/>
      <c r="F25" s="57" t="n"/>
      <c r="G25" s="57" t="n"/>
      <c r="H25" s="57" t="n"/>
    </row>
    <row r="26" ht="19.5" customHeight="1">
      <c r="A26" s="57" t="n"/>
      <c r="B26" s="57" t="n"/>
      <c r="C26" s="57" t="n"/>
      <c r="D26" s="57" t="n"/>
      <c r="E26" s="57" t="n"/>
      <c r="F26" s="57" t="n"/>
      <c r="G26" s="57" t="n"/>
      <c r="H26" s="57" t="n"/>
    </row>
    <row r="27" ht="19.5" customHeight="1">
      <c r="A27" s="57" t="n"/>
      <c r="B27" s="68" t="inlineStr">
        <is>
          <t>5.  Correcties op de waarde</t>
        </is>
      </c>
      <c r="C27" s="68" t="n"/>
      <c r="D27" s="68" t="n"/>
      <c r="E27" s="57" t="n"/>
      <c r="F27" s="57" t="n"/>
      <c r="G27" s="57" t="n"/>
      <c r="H27" s="57" t="n"/>
    </row>
    <row r="28" ht="31.5" customHeight="1">
      <c r="A28" s="57" t="n"/>
      <c r="B28" s="57" t="inlineStr">
        <is>
          <t>Netto schuld (schulden -/- liquide middelen)</t>
        </is>
      </c>
      <c r="C28" s="72" t="n">
        <v>20000</v>
      </c>
      <c r="D28" s="70" t="inlineStr">
        <is>
          <t>Stand op de laatste dag van je boekjaar (regel 8), niet van vandaag. Bank, lease en familieleningen min je banksaldo. Meer kas dan schuld? Vul een negatief bedrag in en tel die kas hieronder niet nog eens mee.</t>
        </is>
      </c>
      <c r="E28" s="57" t="n"/>
      <c r="F28" s="57" t="n"/>
      <c r="G28" s="57" t="n"/>
      <c r="H28" s="57" t="n"/>
    </row>
    <row r="29" ht="31.5" customHeight="1">
      <c r="A29" s="57" t="n"/>
      <c r="B29" s="57" t="inlineStr">
        <is>
          <t>Bij: niet-bedrijfsgebonden bezittingen</t>
        </is>
      </c>
      <c r="C29" s="72" t="n">
        <v>0</v>
      </c>
      <c r="D29" s="70" t="inlineStr">
        <is>
          <t>Bezittingen die de koper niet nodig heeft om het bedrijf te draaien maar die wel in de zaak zitten: een pand dat je apart verhuurt, beleggingen, een oldtimer. NIET je banksaldo — dat zit al in de regel hierboven.</t>
        </is>
      </c>
      <c r="E29" s="57" t="n"/>
      <c r="F29" s="57" t="n"/>
      <c r="G29" s="57" t="n"/>
      <c r="H29" s="57" t="n"/>
    </row>
    <row r="30" ht="31.5" customHeight="1">
      <c r="A30" s="57" t="n"/>
      <c r="B30" s="57" t="inlineStr">
        <is>
          <t>Af: voorzieningen die de koper overneemt</t>
        </is>
      </c>
      <c r="C30" s="72" t="n">
        <v>0</v>
      </c>
      <c r="D30" s="70" t="inlineStr">
        <is>
          <t>Verplichtingen die op het bedrijf blijven rusten: pensioen in eigen beheer, latente belasting, een lopend garantie- of geschildossier, achterstallig onderhoud.</t>
        </is>
      </c>
      <c r="E30" s="57" t="n"/>
      <c r="F30" s="57" t="n"/>
      <c r="G30" s="57" t="n"/>
      <c r="H30" s="57" t="n"/>
    </row>
    <row r="31" ht="31.5" customHeight="1">
      <c r="A31" s="57" t="n"/>
      <c r="B31" s="57" t="inlineStr">
        <is>
          <t>Af: korting voor persoonsafhankelijkheid</t>
        </is>
      </c>
      <c r="C31" s="78" t="n">
        <v>0.25</v>
      </c>
      <c r="D31" s="70" t="inlineStr">
        <is>
          <t>Vaak de belangrijkste correctie bij een klein bedrijf. Hoeveel van de omzet loopt via jouw persoon, jouw naam, jouw contacten? Draait het bijna volledig op jou: 30-40%. Deels: 10-25%. Een team dat zonder jou doordraait: 0-10%.</t>
        </is>
      </c>
      <c r="E31" s="57" t="n"/>
      <c r="F31" s="57" t="n"/>
      <c r="G31" s="57" t="n"/>
      <c r="H31" s="57" t="n"/>
    </row>
    <row r="32" ht="31.5" customHeight="1">
      <c r="A32" s="57" t="n"/>
      <c r="B32" s="57" t="n"/>
      <c r="C32" s="57" t="n"/>
      <c r="D32" s="57" t="n"/>
      <c r="E32" s="57" t="n"/>
      <c r="F32" s="57" t="n"/>
      <c r="G32" s="57" t="n"/>
      <c r="H32" s="57" t="n"/>
    </row>
    <row r="33" ht="19.5" customHeight="1">
      <c r="A33" s="57" t="n"/>
      <c r="B33" s="68" t="inlineStr">
        <is>
          <t>6.  Controles — kijk of hier iets op LET OP staat</t>
        </is>
      </c>
      <c r="C33" s="68" t="n"/>
      <c r="D33" s="68" t="n"/>
      <c r="E33" s="57" t="n"/>
      <c r="F33" s="57" t="n"/>
      <c r="G33" s="57" t="n"/>
      <c r="H33" s="57" t="n"/>
    </row>
    <row r="34" ht="31.5" customHeight="1">
      <c r="A34" s="57" t="n"/>
      <c r="B34" s="57" t="inlineStr">
        <is>
          <t>Omzet ingevuld?</t>
        </is>
      </c>
      <c r="C34" s="79" t="str">
        <f>IF(C11&gt;0,"OK","LET OP")</f>
        <v>OK</v>
      </c>
      <c r="D34" s="70" t="inlineStr">
        <is>
          <t>Zonder omzet kan het model niets berekenen. Vul regel 11 in met het bedrag over je laatste volledige boekjaar.</t>
        </is>
      </c>
      <c r="E34" s="57" t="n"/>
      <c r="F34" s="57" t="n"/>
      <c r="G34" s="57" t="n"/>
      <c r="H34" s="57" t="n"/>
    </row>
    <row r="35" ht="31.5" customHeight="1">
      <c r="A35" s="57" t="n"/>
      <c r="B35" s="57" t="inlineStr">
        <is>
          <t>Genormaliseerde EBITDA positief?</t>
        </is>
      </c>
      <c r="C35" s="79" t="str">
        <f>IF(C19&gt;0,"OK","LET OP")</f>
        <v>OK</v>
      </c>
      <c r="D35" s="70" t="inlineStr">
        <is>
          <t>Is deze nul of negatief, dan verdient het bedrijf niets na een marktconform loon. Een multiple op een verlies zegt niets; kijk dan naar de waarde van je bezittingen.</t>
        </is>
      </c>
      <c r="E35" s="57" t="n"/>
      <c r="F35" s="57" t="n"/>
      <c r="G35" s="57" t="n"/>
      <c r="H35" s="57" t="n"/>
    </row>
    <row r="36" ht="31.5" customHeight="1">
      <c r="A36" s="57" t="n"/>
      <c r="B36" s="57" t="inlineStr">
        <is>
          <t>Marktconform salaris verwerkt?</t>
        </is>
      </c>
      <c r="C36" s="79" t="str">
        <f>IF(C17&gt;0,"OK",IF(C13&gt;0,"CONTROLEER","LET OP"))</f>
        <v>OK</v>
      </c>
      <c r="D36" s="70" t="inlineStr">
        <is>
          <t>CONTROLEER is goed als het volledige marktconforme salaris al in regel 13 zit. Staat regel 13 óók op nul, dan is er nergens loon meegerekend en komt je waarde veel te hoog uit; dan verschijnt LET OP.</t>
        </is>
      </c>
      <c r="E36" s="57" t="n"/>
      <c r="F36" s="57" t="n"/>
      <c r="G36" s="57" t="n"/>
      <c r="H36" s="57" t="n"/>
    </row>
    <row r="37" ht="31.5" customHeight="1">
      <c r="A37" s="57" t="n"/>
      <c r="B37" s="57" t="inlineStr">
        <is>
          <t>Korting voor persoonsafhankelijkheid ingevuld?</t>
        </is>
      </c>
      <c r="C37" s="79" t="str">
        <f>IF(C31&gt;0,"OK","LET OP")</f>
        <v>OK</v>
      </c>
      <c r="D37" s="70" t="inlineStr">
        <is>
          <t>Bij vrijwel elke eenmanszaak of kleine BV hoort hier een korting te staan. Nul betekent dat het bedrijf zonder jou net zoveel waard is, en dat is zelden waar.</t>
        </is>
      </c>
      <c r="E37" s="57" t="n"/>
      <c r="F37" s="57" t="n"/>
      <c r="G37" s="57" t="n"/>
      <c r="H37" s="57" t="n"/>
    </row>
    <row r="38" ht="31.5" customHeight="1">
      <c r="A38" s="57" t="n"/>
      <c r="B38" s="57" t="inlineStr">
        <is>
          <t>Lage multiple niet hoger dan de hoge?</t>
        </is>
      </c>
      <c r="C38" s="79" t="str">
        <f>IF(C24&lt;=C25,"OK","CONTROLEER")</f>
        <v>OK</v>
      </c>
      <c r="D38" s="70" t="inlineStr">
        <is>
          <t>CONTROLEER betekent dat je ze hebt omgedraaid. Het model rekent er correct mee — de laagste wordt automatisch de lage — maar kijk even of je ze zo bedoelde.</t>
        </is>
      </c>
      <c r="E38" s="57" t="n"/>
      <c r="F38" s="57" t="n"/>
      <c r="G38" s="57" t="n"/>
      <c r="H38" s="57" t="n"/>
    </row>
    <row r="39" ht="31.5" customHeight="1">
      <c r="A39" s="57" t="n"/>
      <c r="B39" s="57" t="n"/>
      <c r="C39" s="57" t="n"/>
      <c r="D39" s="57" t="n"/>
      <c r="E39" s="57" t="n"/>
      <c r="F39" s="57" t="n"/>
      <c r="G39" s="57" t="n"/>
      <c r="H39" s="57" t="n"/>
    </row>
    <row r="40" ht="31.5" customHeight="1">
      <c r="A40" s="57" t="n"/>
      <c r="B40" s="65" t="inlineStr">
        <is>
          <t>WatIsMijnZaakWaard.nl  ·  Gratis versie 1.1</t>
        </is>
      </c>
      <c r="C40" s="57" t="n"/>
      <c r="D40" s="57" t="n"/>
      <c r="E40" s="57" t="n"/>
      <c r="F40" s="57" t="n"/>
      <c r="G40" s="57" t="n"/>
      <c r="H40" s="57" t="n"/>
    </row>
    <row r="41" ht="19.5" customHeight="1">
      <c r="A41" s="57" t="n"/>
      <c r="B41" s="57" t="n"/>
      <c r="C41" s="57" t="n"/>
      <c r="D41" s="57" t="n"/>
      <c r="E41" s="57" t="n"/>
      <c r="F41" s="57" t="b">
        <f>($C$34="OK")</f>
        <v>1</v>
      </c>
      <c r="G41" s="57" t="n"/>
      <c r="H41" s="57" t="n"/>
    </row>
    <row r="42" ht="31.5" customHeight="1">
      <c r="A42" s="57" t="n"/>
      <c r="B42" s="57" t="n"/>
      <c r="C42" s="57" t="n"/>
      <c r="D42" s="57" t="n"/>
      <c r="E42" s="57" t="n"/>
      <c r="F42" s="57" t="b">
        <f>AND($C$34="OK",$C$35="OK")</f>
        <v>1</v>
      </c>
      <c r="G42" s="57" t="n"/>
      <c r="H42" s="57" t="n"/>
    </row>
    <row r="43" ht="31.5" customHeight="1">
      <c r="A43" s="57" t="n"/>
      <c r="B43" s="57" t="n"/>
      <c r="C43" s="57" t="n"/>
      <c r="D43" s="57" t="n"/>
      <c r="E43" s="57" t="n"/>
      <c r="F43" s="57" t="n"/>
      <c r="G43" s="57" t="n"/>
      <c r="H43" s="57" t="n"/>
    </row>
    <row r="44" ht="31.5" customHeight="1">
      <c r="A44" s="57" t="n"/>
      <c r="B44" s="57" t="n"/>
      <c r="C44" s="57" t="n"/>
      <c r="D44" s="57" t="n"/>
      <c r="E44" s="57" t="n"/>
      <c r="F44" s="57" t="n"/>
      <c r="G44" s="57" t="n"/>
      <c r="H44" s="57" t="n"/>
    </row>
    <row r="45" ht="31.5" customHeight="1">
      <c r="A45" s="57" t="n"/>
      <c r="B45" s="57" t="n"/>
      <c r="C45" s="57" t="n"/>
      <c r="D45" s="57" t="n"/>
      <c r="E45" s="57" t="n"/>
      <c r="F45" s="57" t="n"/>
      <c r="G45" s="57" t="n"/>
      <c r="H45" s="57" t="n"/>
    </row>
    <row r="46" ht="31.5" customHeight="1">
      <c r="A46" s="57" t="n"/>
      <c r="B46" s="57" t="n"/>
      <c r="C46" s="57" t="n"/>
      <c r="D46" s="57" t="n"/>
      <c r="E46" s="57" t="n"/>
      <c r="F46" s="57" t="n"/>
      <c r="G46" s="57" t="n"/>
      <c r="H46" s="57" t="n"/>
    </row>
    <row r="47" ht="19.5" customHeight="1">
      <c r="A47" s="57" t="n"/>
      <c r="B47" s="57" t="n"/>
      <c r="C47" s="57" t="n"/>
      <c r="D47" s="57" t="n"/>
      <c r="E47" s="57" t="n"/>
      <c r="F47" s="57" t="n"/>
      <c r="G47" s="57" t="n"/>
      <c r="H47" s="57" t="n"/>
    </row>
    <row r="48" ht="31.5" customHeight="1">
      <c r="A48" s="57" t="n"/>
      <c r="B48" s="57" t="n"/>
      <c r="C48" s="57" t="n"/>
      <c r="D48" s="57" t="n"/>
      <c r="E48" s="57" t="n"/>
      <c r="F48" s="57" t="n"/>
      <c r="G48" s="57" t="n"/>
      <c r="H48" s="57" t="n"/>
    </row>
    <row r="49" ht="31.5" customHeight="1">
      <c r="A49" s="57" t="n"/>
      <c r="B49" s="57" t="n"/>
      <c r="C49" s="57" t="n"/>
      <c r="D49" s="57" t="n"/>
      <c r="E49" s="57" t="n"/>
      <c r="F49" s="57" t="n"/>
      <c r="G49" s="57" t="n"/>
      <c r="H49" s="57" t="n"/>
    </row>
    <row r="50" ht="31.5" customHeight="1">
      <c r="A50" s="57" t="n"/>
      <c r="B50" s="57" t="n"/>
      <c r="C50" s="57" t="n"/>
      <c r="D50" s="57" t="n"/>
      <c r="E50" s="57" t="n"/>
      <c r="F50" s="57" t="n"/>
      <c r="G50" s="57" t="n"/>
      <c r="H50" s="57" t="n"/>
    </row>
    <row r="51" ht="31.5" customHeight="1">
      <c r="A51" s="57" t="n"/>
      <c r="B51" s="57" t="n"/>
      <c r="C51" s="57" t="n"/>
      <c r="D51" s="57" t="n"/>
      <c r="E51" s="57" t="n"/>
      <c r="F51" s="57" t="n"/>
      <c r="G51" s="57" t="n"/>
      <c r="H51" s="57" t="n"/>
    </row>
    <row r="52" ht="31.5" customHeight="1">
      <c r="A52" s="57" t="n"/>
      <c r="B52" s="57" t="n"/>
      <c r="C52" s="57" t="n"/>
      <c r="D52" s="57" t="n"/>
      <c r="E52" s="57" t="n"/>
      <c r="F52" s="57" t="n"/>
      <c r="G52" s="57" t="n"/>
      <c r="H52" s="57" t="n"/>
    </row>
    <row r="53" ht="31.5" customHeight="1">
      <c r="A53" s="57" t="n"/>
      <c r="B53" s="57" t="n"/>
      <c r="C53" s="57" t="n"/>
      <c r="D53" s="57" t="n"/>
      <c r="E53" s="57" t="n"/>
      <c r="F53" s="57" t="n"/>
      <c r="G53" s="57" t="n"/>
      <c r="H53" s="57" t="n"/>
    </row>
    <row r="54" ht="31.5" customHeight="1">
      <c r="A54" s="57" t="n"/>
      <c r="B54" s="57" t="n"/>
      <c r="C54" s="57" t="n"/>
      <c r="D54" s="57" t="n"/>
      <c r="E54" s="57" t="n"/>
      <c r="F54" s="57" t="n"/>
      <c r="G54" s="57" t="n"/>
      <c r="H54" s="57" t="n"/>
    </row>
    <row r="55" ht="31.5" customHeight="1">
      <c r="A55" s="57" t="n"/>
      <c r="B55" s="57" t="n"/>
      <c r="C55" s="57" t="n"/>
      <c r="D55" s="57" t="n"/>
      <c r="E55" s="57" t="n"/>
      <c r="F55" s="57" t="n"/>
      <c r="G55" s="57" t="n"/>
      <c r="H55" s="57" t="n"/>
    </row>
    <row r="56" ht="31.5" customHeight="1">
      <c r="A56" s="57" t="n"/>
      <c r="B56" s="57" t="n"/>
      <c r="C56" s="57" t="n"/>
      <c r="D56" s="57" t="n"/>
      <c r="E56" s="57" t="n"/>
      <c r="F56" s="57" t="n"/>
      <c r="G56" s="57" t="n"/>
      <c r="H56" s="57" t="n"/>
    </row>
    <row r="57" ht="31.5" customHeight="1">
      <c r="A57" s="57" t="n"/>
      <c r="B57" s="57" t="n"/>
      <c r="C57" s="57" t="n"/>
      <c r="D57" s="57" t="n"/>
      <c r="E57" s="57" t="n"/>
      <c r="F57" s="57" t="n"/>
      <c r="G57" s="57" t="n"/>
      <c r="H57" s="57" t="n"/>
    </row>
    <row r="58" ht="31.5" customHeight="1">
      <c r="A58" s="57" t="n"/>
      <c r="B58" s="57" t="n"/>
      <c r="C58" s="57" t="n"/>
      <c r="D58" s="57" t="n"/>
      <c r="E58" s="57" t="n"/>
      <c r="F58" s="57" t="n"/>
      <c r="G58" s="57" t="n"/>
      <c r="H58" s="57" t="n"/>
    </row>
    <row r="59">
      <c r="A59" s="57" t="n"/>
      <c r="B59" s="57" t="n"/>
      <c r="C59" s="57" t="n"/>
      <c r="D59" s="57" t="n"/>
      <c r="E59" s="57" t="n"/>
      <c r="F59" s="57" t="n"/>
      <c r="G59" s="57" t="n"/>
      <c r="H59" s="57" t="n"/>
    </row>
    <row r="60">
      <c r="A60" s="57" t="n"/>
      <c r="B60" s="57" t="n"/>
      <c r="C60" s="57" t="n"/>
      <c r="D60" s="57" t="n"/>
      <c r="E60" s="57" t="n"/>
      <c r="F60" s="57" t="n"/>
      <c r="G60" s="57" t="n"/>
      <c r="H60" s="57" t="n"/>
    </row>
    <row r="61">
      <c r="A61" s="57" t="n"/>
      <c r="B61" s="57" t="n"/>
      <c r="C61" s="57" t="n"/>
      <c r="D61" s="57" t="n"/>
      <c r="E61" s="57" t="n"/>
      <c r="F61" s="57" t="n"/>
      <c r="G61" s="57" t="n"/>
      <c r="H61" s="57" t="n"/>
    </row>
    <row r="62">
      <c r="A62" s="57" t="n"/>
      <c r="B62" s="57" t="n"/>
      <c r="C62" s="57" t="n"/>
      <c r="D62" s="57" t="n"/>
      <c r="E62" s="57" t="n"/>
      <c r="F62" s="57" t="n"/>
      <c r="G62" s="57" t="n"/>
      <c r="H62" s="57" t="n"/>
    </row>
    <row r="63">
      <c r="A63" s="2" t="n"/>
      <c r="B63" s="2" t="n"/>
      <c r="C63" s="2" t="n"/>
      <c r="D63" s="2" t="n"/>
      <c r="E63" s="2" t="n"/>
      <c r="F63" s="2" t="n"/>
    </row>
  </sheetData>
  <sheetProtection selectLockedCells="0" selectUnlockedCells="0" sheet="1" objects="1" insertRows="1" insertHyperlinks="1" autoFilter="1" scenarios="1" formatColumns="1" deleteColumns="1" insertColumns="1" pivotTables="1" deleteRows="1" formatCells="1" formatRows="1" sort="1"/>
  <conditionalFormatting sqref="C34:C38">
    <cfRule type="cellIs" priority="1" operator="equal" dxfId="2">
      <formula>"OK"</formula>
    </cfRule>
    <cfRule type="cellIs" priority="2" operator="equal" dxfId="1">
      <formula>"LET OP"</formula>
    </cfRule>
    <cfRule type="cellIs" priority="3" operator="equal" dxfId="0">
      <formula>"CONTROLEER"</formula>
    </cfRule>
  </conditionalFormatting>
  <dataValidations count="8">
    <dataValidation sqref="C8" showDropDown="0" showInputMessage="0" showErrorMessage="1" allowBlank="0" errorTitle="Ongeldig jaar" error="Vul een jaartal in tussen 1990 en 2100." type="whole" errorStyle="stop">
      <formula1>1990</formula1>
      <formula2>2100</formula2>
    </dataValidation>
    <dataValidation sqref="C11" showDropDown="0" showInputMessage="0" showErrorMessage="1" allowBlank="0" errorTitle="Omzet ontbreekt" error="Vul je omzet in als een bedrag groter dan nul, zonder tekst of eurotekens." type="decimal" errorStyle="stop" operator="greaterThan">
      <formula1>0</formula1>
    </dataValidation>
    <dataValidation sqref="C12:C13 C17 C29:C30" showDropDown="0" showInputMessage="0" showErrorMessage="1" allowBlank="0" errorTitle="Alleen bedragen" error="Vul hier een bedrag in euro's in van nul of hoger, zonder tekst of eurotekens." type="decimal" errorStyle="stop">
      <formula1>0</formula1>
      <formula2>1000000000</formula2>
    </dataValidation>
    <dataValidation sqref="C18" showDropDown="0" showInputMessage="0" showErrorMessage="1" allowBlank="0" errorTitle="Correctie te hoog" error="De correctie mag niet hoger zijn dan je overige bedrijfskosten in regel 13." type="decimal" errorStyle="stop">
      <formula1>-1000000000</formula1>
      <formula2>$C$13</formula2>
    </dataValidation>
    <dataValidation sqref="C23" showDropDown="0" showInputMessage="0" showErrorMessage="1" allowBlank="0" errorTitle="Kies uit de lijst" error="Kies een branche uit de lijst op het tabblad Branches." type="list" errorStyle="stop">
      <formula1>BrancheLijst</formula1>
    </dataValidation>
    <dataValidation sqref="C24:C25" showDropDown="0" showInputMessage="0" showErrorMessage="1" allowBlank="0" errorTitle="Multiple buiten bereik" error="Vul een multiple in tussen 0,5x en 15x." type="decimal" errorStyle="stop">
      <formula1>0.5</formula1>
      <formula2>15</formula2>
    </dataValidation>
    <dataValidation sqref="C28" showDropDown="0" showInputMessage="0" showErrorMessage="1" allowBlank="0" errorTitle="Alleen bedragen" error="Vul hier een bedrag in euro's in, zonder tekst of eurotekens. Meer kas dan schuld? Vul een negatief bedrag in." type="decimal" errorStyle="stop">
      <formula1>-1000000000</formula1>
      <formula2>1000000000</formula2>
    </dataValidation>
    <dataValidation sqref="C31" showDropDown="0" showInputMessage="0" showErrorMessage="1" allowBlank="0" errorTitle="Korting buiten bereik" error="Vul een korting in tussen 0% en 90%." type="decimal" errorStyle="stop">
      <formula1>0</formula1>
      <formula2>0.9</formula2>
    </dataValidation>
  </dataValidations>
  <pageMargins left="0.5" right="0.5" top="0.8" bottom="0.8" header="0.3" footer="0.3"/>
  <pageSetup orientation="portrait" paperSize="9" fitToHeight="1" fitToWidth="1" horizontalDpi="300" verticalDpi="300"/>
  <headerFooter>
    <oddHeader>&amp;R&amp;8 WatIsMijnZaakWaard.nl</oddHeader>
    <oddFooter>&amp;L&amp;8 WatIsMijnZaakWaard.nl  ·  Gratis versie 1.1&amp;R&amp;8 Pagina &amp;P van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H50"/>
  <sheetViews>
    <sheetView showGridLines="0" zoomScaleNormal="100" workbookViewId="0">
      <selection activeCell="A1" sqref="A1"/>
    </sheetView>
  </sheetViews>
  <sheetFormatPr baseColWidth="8" defaultColWidth="8.7109375" defaultRowHeight="15"/>
  <cols>
    <col width="2" customWidth="1" min="1" max="1"/>
    <col width="42" customWidth="1" min="2" max="2"/>
    <col width="11" customWidth="1" min="3" max="4"/>
    <col width="3" customWidth="1" min="5" max="5"/>
    <col width="74" customWidth="1" min="6" max="6"/>
  </cols>
  <sheetData>
    <row r="1" ht="27" customHeight="1">
      <c r="A1" s="2" t="n"/>
      <c r="B1" s="2" t="n"/>
      <c r="C1" s="2" t="n"/>
      <c r="D1" s="2" t="n"/>
      <c r="E1" s="2" t="n"/>
      <c r="F1" s="2" t="n"/>
      <c r="G1" s="2" t="n"/>
      <c r="H1" s="2" t="n"/>
    </row>
    <row r="2" ht="23.25" customHeight="1">
      <c r="A2" s="2" t="n"/>
      <c r="B2" s="13" t="inlineStr">
        <is>
          <t>Branches</t>
        </is>
      </c>
      <c r="C2" s="2" t="n"/>
      <c r="D2" s="2" t="n"/>
      <c r="E2" s="2" t="n"/>
      <c r="F2" s="2" t="n"/>
      <c r="G2" s="2" t="n"/>
      <c r="H2" s="2" t="n"/>
    </row>
    <row r="3">
      <c r="A3" s="2" t="n"/>
      <c r="B3" s="14" t="inlineStr">
        <is>
          <t>Vuistregels voor de EBITDA-multiple. Gebruik ze als startpunt voor Invoer regel 23, 24 en 25.</t>
        </is>
      </c>
      <c r="C3" s="2" t="n"/>
      <c r="D3" s="2" t="n"/>
      <c r="E3" s="2" t="n"/>
      <c r="F3" s="2" t="n"/>
      <c r="G3" s="2" t="n"/>
      <c r="H3" s="2" t="n"/>
    </row>
    <row r="4">
      <c r="A4" s="2" t="n"/>
      <c r="B4" s="12" t="inlineStr">
        <is>
          <t>WatIsMijnZaakWaard.nl  ·  Gratis versie 1.1</t>
        </is>
      </c>
      <c r="C4" s="2" t="n"/>
      <c r="D4" s="2" t="n"/>
      <c r="E4" s="2" t="n"/>
      <c r="F4" s="2" t="n"/>
      <c r="G4" s="2" t="n"/>
      <c r="H4" s="2" t="n"/>
    </row>
    <row r="5">
      <c r="A5" s="2" t="n"/>
      <c r="B5" s="2" t="n"/>
      <c r="C5" s="2" t="n"/>
      <c r="D5" s="2" t="n"/>
      <c r="E5" s="2" t="n"/>
      <c r="F5" s="2" t="n"/>
      <c r="G5" s="2" t="n"/>
      <c r="H5" s="2" t="n"/>
    </row>
    <row r="6" ht="15.75" customHeight="1">
      <c r="A6" s="2" t="n"/>
      <c r="B6" s="9" t="inlineStr">
        <is>
          <t>Lees dit eerst</t>
        </is>
      </c>
      <c r="C6" s="10" t="n"/>
      <c r="D6" s="10" t="n"/>
      <c r="E6" s="2" t="n"/>
      <c r="F6" s="2" t="n"/>
      <c r="G6" s="2" t="n"/>
      <c r="H6" s="2" t="n"/>
    </row>
    <row r="7">
      <c r="A7" s="2" t="n"/>
      <c r="B7" s="11" t="inlineStr">
        <is>
          <t>Dit zijn vuistregels uit de praktijk van kleine bedrijfsovernames, geen marktdata en geen taxatie. Werkelijke</t>
        </is>
      </c>
      <c r="C7" s="10" t="n"/>
      <c r="D7" s="10" t="n"/>
      <c r="E7" s="2" t="n"/>
      <c r="F7" s="2" t="n"/>
      <c r="G7" s="2" t="n"/>
      <c r="H7" s="2" t="n"/>
    </row>
    <row r="8">
      <c r="A8" s="2" t="n"/>
      <c r="B8" s="11" t="inlineStr">
        <is>
          <t>transacties lopen ver uiteen. Ken je een vergelijkbare verkoop in jouw omgeving, gebruik dan dat cijfer.</t>
        </is>
      </c>
      <c r="C8" s="10" t="n"/>
      <c r="D8" s="10" t="n"/>
      <c r="E8" s="2" t="n"/>
      <c r="F8" s="2" t="n"/>
      <c r="G8" s="2" t="n"/>
      <c r="H8" s="2" t="n"/>
    </row>
    <row r="9">
      <c r="A9" s="2" t="n"/>
      <c r="B9" s="11" t="inlineStr">
        <is>
          <t>Ze gaan uit van een bedrijf dat zonder jou kan draaien; je eigen onmisbaarheid verwerk je alleen in de korting op Invoer.</t>
        </is>
      </c>
      <c r="C9" s="10" t="n"/>
      <c r="D9" s="10" t="n"/>
      <c r="E9" s="2" t="n"/>
      <c r="F9" s="2" t="n"/>
      <c r="G9" s="2" t="n"/>
      <c r="H9" s="2" t="n"/>
    </row>
    <row r="10">
      <c r="A10" s="2" t="n"/>
      <c r="B10" s="2" t="n"/>
      <c r="C10" s="2" t="n"/>
      <c r="D10" s="2" t="n"/>
      <c r="E10" s="2" t="n"/>
      <c r="F10" s="2" t="n"/>
      <c r="G10" s="2" t="n"/>
      <c r="H10" s="2" t="n"/>
    </row>
    <row r="11" ht="19.5" customHeight="1">
      <c r="A11" s="2" t="n"/>
      <c r="B11" s="15" t="inlineStr">
        <is>
          <t xml:space="preserve">  Indicatieve EBITDA-multiples per sector</t>
        </is>
      </c>
      <c r="C11" s="4" t="n"/>
      <c r="D11" s="4" t="n"/>
      <c r="E11" s="2" t="n"/>
      <c r="F11" s="2" t="n"/>
      <c r="G11" s="2" t="n"/>
      <c r="H11" s="2" t="n"/>
    </row>
    <row r="12">
      <c r="A12" s="2" t="n"/>
      <c r="B12" s="46" t="inlineStr">
        <is>
          <t>Sector</t>
        </is>
      </c>
      <c r="C12" s="47" t="inlineStr">
        <is>
          <t>Laag</t>
        </is>
      </c>
      <c r="D12" s="47" t="inlineStr">
        <is>
          <t>Hoog</t>
        </is>
      </c>
      <c r="E12" s="2" t="n"/>
      <c r="F12" s="2" t="n"/>
      <c r="G12" s="2" t="n"/>
      <c r="H12" s="2" t="n"/>
    </row>
    <row r="13" ht="19.5" customHeight="1">
      <c r="A13" s="2" t="n"/>
      <c r="B13" s="8" t="inlineStr">
        <is>
          <t>Persoonlijke dienstverlening (kapper, praktijk)</t>
        </is>
      </c>
      <c r="C13" s="38" t="n">
        <v>2</v>
      </c>
      <c r="D13" s="38" t="n">
        <v>3</v>
      </c>
      <c r="E13" s="2" t="n"/>
      <c r="F13" s="17" t="inlineStr">
        <is>
          <t>Klanten komen vaak voor de persoon. Dat verwerk je in de korting op Invoer, niet door hier nog lager te gaan.</t>
        </is>
      </c>
      <c r="G13" s="2" t="n"/>
      <c r="H13" s="2" t="n"/>
    </row>
    <row r="14" ht="19.5" customHeight="1">
      <c r="A14" s="2" t="n"/>
      <c r="B14" s="8" t="inlineStr">
        <is>
          <t>Horeca</t>
        </is>
      </c>
      <c r="C14" s="38" t="n">
        <v>2</v>
      </c>
      <c r="D14" s="38" t="n">
        <v>3.5</v>
      </c>
      <c r="E14" s="2" t="n"/>
      <c r="F14" s="17" t="inlineStr">
        <is>
          <t>Locatie en huurcontract wegen zwaarder dan de winst.</t>
        </is>
      </c>
      <c r="G14" s="2" t="n"/>
      <c r="H14" s="2" t="n"/>
    </row>
    <row r="15" ht="19.5" customHeight="1">
      <c r="A15" s="2" t="n"/>
      <c r="B15" s="8" t="inlineStr">
        <is>
          <t>Detailhandel met winkelpand</t>
        </is>
      </c>
      <c r="C15" s="38">
        <v>1.5</v>
      </c>
      <c r="D15" s="38">
        <v>3</v>
      </c>
      <c r="E15" s="2" t="n"/>
      <c r="F15" s="17" t="inlineStr">
        <is>
          <t>Voorraad en huurverplichting drukken de prijs.</t>
        </is>
      </c>
      <c r="G15" s="2" t="n"/>
      <c r="H15" s="2" t="n"/>
    </row>
    <row r="16" ht="19.5" customHeight="1">
      <c r="A16" s="2" t="n"/>
      <c r="B16" s="8" t="inlineStr">
        <is>
          <t>Webshop / e-commerce</t>
        </is>
      </c>
      <c r="C16" s="38" t="n">
        <v>3</v>
      </c>
      <c r="D16" s="38" t="n">
        <v>5</v>
      </c>
      <c r="E16" s="2" t="n"/>
      <c r="F16" s="17" t="inlineStr">
        <is>
          <t>Hangt op terugkerende klanten en hoe afhankelijk je bent van één platform.</t>
        </is>
      </c>
      <c r="G16" s="2" t="n"/>
      <c r="H16" s="2" t="n"/>
    </row>
    <row r="17" ht="19.5" customHeight="1">
      <c r="A17" s="2" t="n"/>
      <c r="B17" s="8" t="inlineStr">
        <is>
          <t>Bouw, installatie en klussen</t>
        </is>
      </c>
      <c r="C17" s="38" t="n">
        <v>3</v>
      </c>
      <c r="D17" s="38" t="n">
        <v>4.5</v>
      </c>
      <c r="E17" s="2" t="n"/>
      <c r="F17" s="17" t="inlineStr">
        <is>
          <t>Vaste ploeg en een orderportefeuille tillen dit omhoog.</t>
        </is>
      </c>
      <c r="G17" s="2" t="n"/>
      <c r="H17" s="2" t="n"/>
    </row>
    <row r="18" ht="19.5" customHeight="1">
      <c r="A18" s="2" t="n"/>
      <c r="B18" s="8" t="inlineStr">
        <is>
          <t>Schoonmaak en facilitair</t>
        </is>
      </c>
      <c r="C18" s="38" t="n">
        <v>3</v>
      </c>
      <c r="D18" s="38" t="n">
        <v>4.5</v>
      </c>
      <c r="E18" s="2" t="n"/>
      <c r="F18" s="17" t="inlineStr">
        <is>
          <t>Doorlopende contracten maken dit relatief goed verkoopbaar.</t>
        </is>
      </c>
      <c r="G18" s="2" t="n"/>
      <c r="H18" s="2" t="n"/>
    </row>
    <row r="19" ht="19.5" customHeight="1">
      <c r="A19" s="2" t="n"/>
      <c r="B19" s="8" t="inlineStr">
        <is>
          <t>Zakelijke dienstverlening / advies</t>
        </is>
      </c>
      <c r="C19" s="38" t="n">
        <v>3</v>
      </c>
      <c r="D19" s="38" t="n">
        <v>4.5</v>
      </c>
      <c r="E19" s="2" t="n"/>
      <c r="F19" s="17" t="inlineStr">
        <is>
          <t>Sterk afhankelijk van klantconcentratie en van de eigenaar.</t>
        </is>
      </c>
      <c r="G19" s="2" t="n"/>
      <c r="H19" s="2" t="n"/>
    </row>
    <row r="20" ht="19.5" customHeight="1">
      <c r="A20" s="2" t="n"/>
      <c r="B20" s="8" t="inlineStr">
        <is>
          <t>Transport en logistiek</t>
        </is>
      </c>
      <c r="C20" s="38">
        <v>3</v>
      </c>
      <c r="D20" s="38">
        <v>4</v>
      </c>
      <c r="E20" s="2" t="n"/>
      <c r="F20" s="17" t="inlineStr">
        <is>
          <t>Wagenpark en vergunningen tellen mee; let op de investeringen.</t>
        </is>
      </c>
      <c r="G20" s="2" t="n"/>
      <c r="H20" s="2" t="n"/>
    </row>
    <row r="21" ht="19.5" customHeight="1">
      <c r="A21" s="2" t="n"/>
      <c r="B21" s="8" t="inlineStr">
        <is>
          <t>Groothandel</t>
        </is>
      </c>
      <c r="C21" s="38" t="n">
        <v>3.5</v>
      </c>
      <c r="D21" s="38" t="n">
        <v>5</v>
      </c>
      <c r="E21" s="2" t="n"/>
      <c r="F21" s="17" t="inlineStr">
        <is>
          <t>Voorraadrisico en leveranciersafspraken bepalen de bandbreedte.</t>
        </is>
      </c>
      <c r="G21" s="2" t="n"/>
      <c r="H21" s="2" t="n"/>
    </row>
    <row r="22" ht="19.5" customHeight="1">
      <c r="A22" s="2" t="n"/>
      <c r="B22" s="8" t="inlineStr">
        <is>
          <t>Zorgpraktijk</t>
        </is>
      </c>
      <c r="C22" s="38" t="n">
        <v>3</v>
      </c>
      <c r="D22" s="38" t="n">
        <v>5</v>
      </c>
      <c r="E22" s="2" t="n"/>
      <c r="F22" s="17" t="inlineStr">
        <is>
          <t>Regelgeving en overdraagbaarheid van de praktijk zijn beslissend.</t>
        </is>
      </c>
      <c r="G22" s="2" t="n"/>
      <c r="H22" s="2" t="n"/>
    </row>
    <row r="23" ht="19.5" customHeight="1">
      <c r="A23" s="2" t="n"/>
      <c r="B23" s="8" t="inlineStr">
        <is>
          <t>Productie en maakindustrie</t>
        </is>
      </c>
      <c r="C23" s="38">
        <v>3.5</v>
      </c>
      <c r="D23" s="38">
        <v>5</v>
      </c>
      <c r="E23" s="2" t="n"/>
      <c r="F23" s="17" t="inlineStr">
        <is>
          <t>Machinepark, orderboek en marge bepalen waar je landt.</t>
        </is>
      </c>
      <c r="G23" s="2" t="n"/>
      <c r="H23" s="2" t="n"/>
    </row>
    <row r="24" ht="19.5" customHeight="1">
      <c r="A24" s="2" t="n"/>
      <c r="B24" s="8" t="inlineStr">
        <is>
          <t>Administratie- en accountantskantoor</t>
        </is>
      </c>
      <c r="C24" s="38">
        <v>3.5</v>
      </c>
      <c r="D24" s="38">
        <v>5</v>
      </c>
      <c r="E24" s="2" t="n"/>
      <c r="F24" s="17" t="inlineStr">
        <is>
          <t>Gewild door terugkerende opdrachten. Kopers leggen er ook de vaste jaaromzet naast (vaak rond 1x).</t>
        </is>
      </c>
      <c r="G24" s="2" t="n"/>
      <c r="H24" s="2" t="n"/>
    </row>
    <row r="25" ht="19.5" customHeight="1">
      <c r="A25" s="2" t="n"/>
      <c r="B25" s="8" t="inlineStr">
        <is>
          <t>ICT-dienstverlening en projectwerk</t>
        </is>
      </c>
      <c r="C25" s="38" t="n">
        <v>4</v>
      </c>
      <c r="D25" s="38" t="n">
        <v>6</v>
      </c>
      <c r="E25" s="2" t="n"/>
      <c r="F25" s="17" t="inlineStr">
        <is>
          <t>Beheercontracten tillen dit richting de bovenkant.</t>
        </is>
      </c>
      <c r="G25" s="2" t="n"/>
      <c r="H25" s="2" t="n"/>
    </row>
    <row r="26" ht="19.5" customHeight="1">
      <c r="A26" s="2" t="n"/>
      <c r="B26" s="8" t="inlineStr">
        <is>
          <t>Software met abonnementen (SaaS)</t>
        </is>
      </c>
      <c r="C26" s="38">
        <v>4</v>
      </c>
      <c r="D26" s="38">
        <v>7</v>
      </c>
      <c r="E26" s="2" t="n"/>
      <c r="F26" s="17" t="inlineStr">
        <is>
          <t>Alleen bij echt terugkerende omzet en lage opzeggingen.</t>
        </is>
      </c>
      <c r="G26" s="2" t="n"/>
      <c r="H26" s="2" t="n"/>
    </row>
    <row r="27">
      <c r="A27" s="2" t="n"/>
      <c r="B27" s="2" t="n"/>
      <c r="C27" s="2" t="n"/>
      <c r="D27" s="2" t="n"/>
      <c r="E27" s="2" t="n"/>
      <c r="F27" s="2" t="n"/>
      <c r="G27" s="2" t="n"/>
      <c r="H27" s="2" t="n"/>
    </row>
    <row r="28">
      <c r="A28" s="2" t="n"/>
      <c r="B28" s="2" t="n"/>
      <c r="C28" s="2" t="n"/>
      <c r="D28" s="2" t="n"/>
      <c r="E28" s="2" t="n"/>
      <c r="F28" s="2" t="n"/>
      <c r="G28" s="2" t="n"/>
      <c r="H28" s="2" t="n"/>
    </row>
    <row r="29" ht="19.5" customHeight="1">
      <c r="A29" s="2" t="n"/>
      <c r="B29" s="15" t="inlineStr">
        <is>
          <t xml:space="preserve">  Schuif omhoog of omlaag binnen de bandbreedte</t>
        </is>
      </c>
      <c r="C29" s="4" t="n"/>
      <c r="D29" s="4" t="n"/>
      <c r="E29" s="2" t="n"/>
      <c r="F29" s="2" t="n"/>
      <c r="G29" s="2" t="n"/>
      <c r="H29" s="2" t="n"/>
    </row>
    <row r="30">
      <c r="A30" s="2" t="n"/>
      <c r="B30" s="30" t="inlineStr">
        <is>
          <t>Naar de bovenkant</t>
        </is>
      </c>
      <c r="C30" s="2" t="n"/>
      <c r="D30" s="2" t="n"/>
      <c r="E30" s="2" t="n"/>
      <c r="F30" s="2" t="n"/>
      <c r="G30" s="2" t="n"/>
      <c r="H30" s="2" t="n"/>
    </row>
    <row r="31">
      <c r="A31" s="2" t="n"/>
      <c r="B31" s="8" t="inlineStr">
        <is>
          <t xml:space="preserve">     Veel terugkerende of contractuele omzet</t>
        </is>
      </c>
      <c r="C31" s="2" t="n"/>
      <c r="D31" s="2" t="n"/>
      <c r="E31" s="2" t="n"/>
      <c r="F31" s="2" t="n"/>
      <c r="G31" s="2" t="n"/>
      <c r="H31" s="2" t="n"/>
    </row>
    <row r="32">
      <c r="A32" s="2" t="n"/>
      <c r="B32" s="8" t="inlineStr">
        <is>
          <t xml:space="preserve">     Geen klant groter dan 10% van je omzet</t>
        </is>
      </c>
      <c r="C32" s="2" t="n"/>
      <c r="D32" s="2" t="n"/>
      <c r="E32" s="2" t="n"/>
      <c r="F32" s="2" t="n"/>
      <c r="G32" s="2" t="n"/>
      <c r="H32" s="2" t="n"/>
    </row>
    <row r="33">
      <c r="A33" s="2" t="n"/>
      <c r="B33" s="8" t="inlineStr">
        <is>
          <t xml:space="preserve">     Een sterke positie in je regio of niche</t>
        </is>
      </c>
      <c r="C33" s="2" t="n"/>
      <c r="D33" s="2" t="n"/>
      <c r="E33" s="2" t="n"/>
      <c r="F33" s="2" t="n"/>
      <c r="G33" s="2" t="n"/>
      <c r="H33" s="2" t="n"/>
    </row>
    <row r="34">
      <c r="A34" s="2" t="n"/>
      <c r="B34" s="8" t="inlineStr">
        <is>
          <t xml:space="preserve">     Groeiende omzet en stabiele marge</t>
        </is>
      </c>
      <c r="C34" s="2" t="n"/>
      <c r="D34" s="2" t="n"/>
      <c r="E34" s="2" t="n"/>
      <c r="F34" s="2" t="n"/>
      <c r="G34" s="2" t="n"/>
      <c r="H34" s="2" t="n"/>
    </row>
    <row r="35">
      <c r="A35" s="2" t="n"/>
      <c r="B35" s="8" t="inlineStr">
        <is>
          <t xml:space="preserve">     Een schone, controleerbare administratie</t>
        </is>
      </c>
      <c r="C35" s="2" t="n"/>
      <c r="D35" s="2" t="n"/>
      <c r="E35" s="2" t="n"/>
      <c r="F35" s="2" t="n"/>
      <c r="G35" s="2" t="n"/>
      <c r="H35" s="2" t="n"/>
    </row>
    <row r="36">
      <c r="A36" s="2" t="n"/>
      <c r="B36" s="2" t="n"/>
      <c r="C36" s="2" t="n"/>
      <c r="D36" s="2" t="n"/>
      <c r="E36" s="2" t="n"/>
      <c r="F36" s="2" t="n"/>
      <c r="G36" s="2" t="n"/>
      <c r="H36" s="2" t="n"/>
    </row>
    <row r="37">
      <c r="A37" s="2" t="n"/>
      <c r="B37" s="30" t="inlineStr">
        <is>
          <t>Naar de onderkant</t>
        </is>
      </c>
      <c r="C37" s="2" t="n"/>
      <c r="D37" s="2" t="n"/>
      <c r="E37" s="2" t="n"/>
      <c r="F37" s="2" t="n"/>
      <c r="G37" s="2" t="n"/>
      <c r="H37" s="2" t="n"/>
    </row>
    <row r="38">
      <c r="A38" s="2" t="n"/>
      <c r="B38" s="8" t="inlineStr">
        <is>
          <t xml:space="preserve">     Sterk afhankelijk van één leverancier of platform</t>
        </is>
      </c>
      <c r="C38" s="2" t="n"/>
      <c r="D38" s="2" t="n"/>
      <c r="E38" s="2" t="n"/>
      <c r="F38" s="2" t="n"/>
      <c r="G38" s="2" t="n"/>
      <c r="H38" s="2" t="n"/>
    </row>
    <row r="39">
      <c r="A39" s="2" t="n"/>
      <c r="B39" s="8" t="inlineStr">
        <is>
          <t xml:space="preserve">     Eén of twee klanten zijn goed voor het grootste deel</t>
        </is>
      </c>
      <c r="C39" s="2" t="n"/>
      <c r="D39" s="2" t="n"/>
      <c r="E39" s="2" t="n"/>
      <c r="F39" s="2" t="n"/>
      <c r="G39" s="2" t="n"/>
      <c r="H39" s="2" t="n"/>
    </row>
    <row r="40">
      <c r="A40" s="2" t="n"/>
      <c r="B40" s="8" t="inlineStr">
        <is>
          <t xml:space="preserve">     Dalende omzet of een marge die wegloopt</t>
        </is>
      </c>
      <c r="C40" s="2" t="n"/>
      <c r="D40" s="2" t="n"/>
      <c r="E40" s="2" t="n"/>
      <c r="F40" s="2" t="n"/>
      <c r="G40" s="2" t="n"/>
      <c r="H40" s="2" t="n"/>
    </row>
    <row r="41">
      <c r="A41" s="2" t="n"/>
      <c r="B41" s="8" t="inlineStr">
        <is>
          <t xml:space="preserve">     Achterstallig onderhoud of uitgestelde investeringen</t>
        </is>
      </c>
      <c r="C41" s="2" t="n"/>
      <c r="D41" s="2" t="n"/>
      <c r="E41" s="2" t="n"/>
      <c r="F41" s="2" t="n"/>
      <c r="G41" s="2" t="n"/>
      <c r="H41" s="2" t="n"/>
    </row>
    <row r="42">
      <c r="A42" s="2" t="n"/>
      <c r="B42" s="8" t="inlineStr">
        <is>
          <t xml:space="preserve">     Een aflopend huurcontract of een lopend geschil</t>
        </is>
      </c>
      <c r="C42" s="2" t="n"/>
      <c r="D42" s="2" t="n"/>
      <c r="E42" s="2" t="n"/>
      <c r="F42" s="2" t="n"/>
      <c r="G42" s="2" t="n"/>
      <c r="H42" s="2" t="n"/>
    </row>
    <row r="43">
      <c r="A43" s="2" t="n"/>
      <c r="B43" s="2" t="n"/>
      <c r="C43" s="2" t="n"/>
      <c r="D43" s="2" t="n"/>
      <c r="E43" s="2" t="n"/>
      <c r="F43" s="2" t="n"/>
      <c r="G43" s="2" t="n"/>
      <c r="H43" s="2" t="n"/>
    </row>
    <row r="44">
      <c r="A44" s="2" t="n"/>
      <c r="B44" s="8" t="inlineStr">
        <is>
          <t>Zit je onder ongeveer € 25.000 genormaliseerde EBITDA, ga dan uit van de onderkant of lager:</t>
        </is>
      </c>
      <c r="C44" s="2" t="n"/>
      <c r="D44" s="2" t="n"/>
      <c r="E44" s="2" t="n"/>
      <c r="F44" s="2" t="n"/>
      <c r="G44" s="2" t="n"/>
      <c r="H44" s="2" t="n"/>
    </row>
    <row r="45">
      <c r="A45" s="2" t="n"/>
      <c r="B45" s="8" t="inlineStr">
        <is>
          <t>heel kleine bedrijven hebben weinig kopers en dat drukt de prijs. Dit staat los van je eigen rol.</t>
        </is>
      </c>
      <c r="C45" s="2" t="n"/>
      <c r="D45" s="2" t="n"/>
      <c r="E45" s="2" t="n"/>
      <c r="F45" s="2" t="n"/>
      <c r="G45" s="2" t="n"/>
      <c r="H45" s="2" t="n"/>
    </row>
    <row r="46">
      <c r="A46" s="2" t="n"/>
      <c r="B46" s="2" t="n"/>
      <c r="C46" s="2" t="n"/>
      <c r="D46" s="2" t="n"/>
      <c r="E46" s="2" t="n"/>
      <c r="F46" s="2" t="n"/>
      <c r="G46" s="2" t="n"/>
      <c r="H46" s="2" t="n"/>
    </row>
    <row r="47">
      <c r="A47" s="2" t="n"/>
      <c r="B47" s="12" t="inlineStr">
        <is>
          <t>WatIsMijnZaakWaard.nl  ·  Gratis versie 1.1</t>
        </is>
      </c>
      <c r="C47" s="2" t="n"/>
      <c r="D47" s="2" t="n"/>
      <c r="E47" s="2" t="n"/>
      <c r="F47" s="2" t="n"/>
      <c r="G47" s="2" t="n"/>
      <c r="H47" s="2" t="n"/>
    </row>
    <row r="48">
      <c r="A48" s="2" t="n"/>
      <c r="B48" s="2" t="n"/>
      <c r="C48" s="2" t="n"/>
      <c r="D48" s="2" t="n"/>
      <c r="E48" s="2" t="n"/>
      <c r="F48" s="2" t="n"/>
      <c r="G48" s="2" t="n"/>
      <c r="H48" s="2" t="n"/>
    </row>
    <row r="49">
      <c r="A49" s="2" t="n"/>
      <c r="B49" s="2" t="n"/>
      <c r="C49" s="2" t="n"/>
      <c r="D49" s="2" t="n"/>
      <c r="E49" s="2" t="n"/>
      <c r="F49" s="2" t="n"/>
      <c r="G49" s="2" t="n"/>
      <c r="H49" s="2" t="n"/>
    </row>
    <row r="50">
      <c r="A50" s="2" t="n"/>
      <c r="B50" s="2" t="n"/>
      <c r="C50" s="2" t="n"/>
      <c r="D50" s="2" t="n"/>
      <c r="E50" s="2" t="n"/>
      <c r="F50" s="2" t="n"/>
      <c r="G50" s="2" t="n"/>
      <c r="H50" s="2" t="n"/>
    </row>
  </sheetData>
  <sheetProtection selectLockedCells="0" selectUnlockedCells="0" sheet="1" objects="0" insertRows="1" insertHyperlinks="1" autoFilter="1" scenarios="0" formatColumns="1" deleteColumns="1" insertColumns="1" pivotTables="1" deleteRows="1" formatCells="0" formatRows="1" sort="1"/>
  <pageMargins left="0.5" right="0.5" top="0.8" bottom="0.8" header="0.3" footer="0.3"/>
  <pageSetup orientation="portrait" paperSize="9" fitToHeight="1" fitToWidth="1" horizontalDpi="300" verticalDpi="300"/>
  <headerFooter>
    <oddHeader>&amp;R&amp;8 WatIsMijnZaakWaard.nl</oddHeader>
    <oddFooter>&amp;L&amp;8 WatIsMijnZaakWaard.nl  ·  Gratis versie 1.1&amp;R&amp;8 Pagina &amp;P van &amp;N</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P102"/>
  <sheetViews>
    <sheetView showGridLines="0" zoomScaleNormal="100" workbookViewId="0">
      <selection activeCell="A1" sqref="A1"/>
    </sheetView>
  </sheetViews>
  <sheetFormatPr baseColWidth="8" defaultColWidth="8.7109375" defaultRowHeight="15"/>
  <cols>
    <col width="2" customWidth="1" min="1" max="1"/>
    <col width="46" customWidth="1" min="2" max="2"/>
    <col width="20" customWidth="1" min="3" max="5"/>
    <col width="20" customWidth="1" min="4" max="4"/>
    <col width="3" customWidth="1" min="6" max="6"/>
    <col width="66" customWidth="1" min="7" max="7"/>
    <col width="9" customWidth="1" min="10" max="10"/>
    <col width="9" customWidth="1" min="11" max="15"/>
  </cols>
  <sheetData>
    <row r="1" ht="27" customHeight="1">
      <c r="A1" s="57" t="n"/>
      <c r="B1" s="57" t="n"/>
      <c r="C1" s="57" t="n"/>
      <c r="D1" s="57" t="n"/>
      <c r="E1" s="57" t="n"/>
      <c r="F1" s="57" t="n"/>
      <c r="G1" s="57" t="n"/>
      <c r="H1" s="57" t="n"/>
      <c r="I1" s="57" t="n"/>
      <c r="J1" s="57" t="n"/>
      <c r="K1" s="57" t="n"/>
      <c r="L1" s="57" t="n"/>
      <c r="M1" s="57" t="n"/>
      <c r="N1" s="57" t="n"/>
      <c r="O1" s="57" t="n"/>
      <c r="P1" s="57" t="n"/>
    </row>
    <row r="2" ht="30" customHeight="1">
      <c r="A2" s="57" t="n"/>
      <c r="B2" s="58" t="str">
        <f>Invoer!C7&amp;" — indicatieve waardering"</f>
        <v>Voorbeeld BV — indicatieve waardering</v>
      </c>
      <c r="C2" s="59" t="n"/>
      <c r="D2" s="59" t="n"/>
      <c r="E2" s="59" t="n"/>
      <c r="F2" s="59" t="n"/>
      <c r="G2" s="59" t="n"/>
      <c r="H2" s="57" t="n"/>
      <c r="I2" s="57" t="n"/>
      <c r="J2" s="57" t="n"/>
      <c r="K2" s="57" t="n"/>
      <c r="L2" s="57" t="n"/>
      <c r="M2" s="57" t="n"/>
      <c r="N2" s="57" t="n"/>
      <c r="O2" s="57" t="n"/>
      <c r="P2" s="57" t="n"/>
    </row>
    <row r="3" ht="19.5" customHeight="1">
      <c r="A3" s="57" t="n"/>
      <c r="B3" s="61" t="str">
        <f>"Boekjaar "&amp;TEXT(Invoer!C8,"0")&amp;"   ·   alle bedragen in euro's   ·   gratis versie   ·   WatIsMijnZaakWaard.nl"</f>
        <v>Boekjaar 2025   ·   alle bedragen in euro's   ·   gratis versie   ·   WatIsMijnZaakWaard.nl</v>
      </c>
      <c r="C3" s="59" t="n"/>
      <c r="D3" s="59" t="n"/>
      <c r="E3" s="59" t="n"/>
      <c r="F3" s="59" t="n"/>
      <c r="G3" s="59" t="n"/>
      <c r="H3" s="57" t="n"/>
      <c r="I3" s="57" t="n"/>
      <c r="J3" s="57" t="n"/>
      <c r="K3" s="57" t="n"/>
      <c r="L3" s="57" t="n"/>
      <c r="M3" s="57" t="n"/>
      <c r="N3" s="57" t="n"/>
      <c r="O3" s="57" t="n"/>
      <c r="P3" s="57" t="n"/>
    </row>
    <row r="4" ht="7.5" customHeight="1">
      <c r="A4" s="57" t="n"/>
      <c r="B4" s="59" t="n"/>
      <c r="C4" s="59" t="n"/>
      <c r="D4" s="59" t="n"/>
      <c r="E4" s="59" t="n"/>
      <c r="F4" s="59" t="n"/>
      <c r="G4" s="59" t="n"/>
      <c r="H4" s="57" t="n"/>
      <c r="I4" s="57" t="n"/>
      <c r="J4" s="57" t="n"/>
      <c r="K4" s="57" t="n"/>
      <c r="L4" s="57" t="n"/>
      <c r="M4" s="57" t="n"/>
      <c r="N4" s="57" t="n"/>
      <c r="O4" s="57" t="n"/>
      <c r="P4" s="57" t="n"/>
    </row>
    <row r="5">
      <c r="A5" s="57" t="n"/>
      <c r="B5" s="57" t="n"/>
      <c r="C5" s="57" t="n"/>
      <c r="D5" s="57" t="n"/>
      <c r="E5" s="57" t="n"/>
      <c r="F5" s="57" t="n"/>
      <c r="G5" s="57" t="n"/>
      <c r="H5" s="57" t="n"/>
      <c r="I5" s="57" t="n"/>
      <c r="J5" s="57" t="n"/>
      <c r="K5" s="57" t="n"/>
      <c r="L5" s="57" t="n"/>
      <c r="M5" s="57" t="n"/>
      <c r="N5" s="57" t="n"/>
      <c r="O5" s="57" t="n"/>
      <c r="P5" s="57" t="n"/>
    </row>
    <row r="6" ht="19.5" customHeight="1">
      <c r="A6" s="57" t="n"/>
      <c r="B6" s="68" t="inlineStr">
        <is>
          <t xml:space="preserve">  Je uitkomst</t>
        </is>
      </c>
      <c r="C6" s="68" t="n"/>
      <c r="D6" s="68" t="n"/>
      <c r="E6" s="68" t="n"/>
      <c r="F6" s="68" t="n"/>
      <c r="G6" s="68" t="n"/>
      <c r="H6" s="57" t="n"/>
      <c r="I6" s="57" t="n"/>
      <c r="J6" s="57" t="n"/>
      <c r="K6" s="57" t="n"/>
      <c r="L6" s="57" t="n"/>
      <c r="M6" s="57" t="n"/>
      <c r="N6" s="57" t="n"/>
      <c r="O6" s="57" t="n"/>
      <c r="P6" s="57" t="n"/>
    </row>
    <row r="7">
      <c r="A7" s="57" t="n"/>
      <c r="B7" s="57" t="n"/>
      <c r="C7" s="57" t="n"/>
      <c r="D7" s="57" t="n"/>
      <c r="E7" s="57" t="n"/>
      <c r="F7" s="57" t="n"/>
      <c r="G7" s="57" t="n"/>
      <c r="H7" s="57" t="n"/>
      <c r="I7" s="57" t="n"/>
      <c r="J7" s="57" t="n"/>
      <c r="K7" s="57" t="n"/>
      <c r="L7" s="57" t="n"/>
      <c r="M7" s="57" t="n"/>
      <c r="N7" s="57" t="n"/>
      <c r="O7" s="57" t="n"/>
      <c r="P7" s="57" t="n"/>
    </row>
    <row r="8" ht="15" customHeight="1">
      <c r="A8" s="57" t="n"/>
      <c r="B8" s="62" t="inlineStr">
        <is>
          <t>Indicatieve waarde van je onderneming</t>
        </is>
      </c>
      <c r="C8" s="57" t="n"/>
      <c r="D8" s="57" t="n"/>
      <c r="E8" s="57" t="n"/>
      <c r="F8" s="57" t="n"/>
      <c r="G8" s="80" t="str">
        <f>IF(NOT(ModelGeldig),"Vul op Invoer eerst je omzet in. Zonder omzet kan het model niets berekenen.",IF(NOT(WaardeMogelijk),"Je genormaliseerde EBITDA is nul of negatief: na een marktconform salaris houdt de zaak niets over. Een multiple op een verlies zegt niets. Kijk dan naar de waarde van je bezittingen in plaats van naar deze methode.",IF($C$11&lt;0,"Je uitkomst is negatief: je netto schuld is hoger dan wat je bedrijf opbrengt. Lees dat niet als 'mijn zaak is min zoveel waard'. Na aflossing van de schuld houd je niets over; je zaak levert je dan nul op. Het knelpunt is je schuld.",IF($C$9&lt;0,"De onderkant van je bandbreedte is negatief: bij de lage multiple is je schuld hoger dan wat het bedrijf opbrengt. Je middenwaarde is wel positief - kijk naar de vork als geheel.","Dit is de waarde voor jou als eigenaar: wat er overblijft na de korting voor persoonsafhankelijkheid, je netto schuld en de correcties. Neem de bandbreedte serieuzer dan de middenwaarde."))))</f>
        <v>Dit is de waarde voor jou als eigenaar: wat er overblijft na de korting voor persoonsafhankelijkheid, je netto schuld en de correcties. Neem de bandbreedte serieuzer dan de middenwaarde.</v>
      </c>
      <c r="H8" s="57" t="n"/>
      <c r="I8" s="57" t="n"/>
      <c r="J8" s="57" t="n"/>
      <c r="K8" s="57" t="n"/>
      <c r="L8" s="57" t="n"/>
      <c r="M8" s="57" t="n"/>
      <c r="N8" s="57" t="n"/>
      <c r="O8" s="57" t="n"/>
      <c r="P8" s="57" t="n"/>
    </row>
    <row r="9" ht="27.75" customHeight="1">
      <c r="A9" s="57" t="n"/>
      <c r="B9" s="57" t="inlineStr">
        <is>
          <t>Onderkant</t>
        </is>
      </c>
      <c r="C9" s="81">
        <f>IF(WaardeMogelijk,$C$24,"n.v.t.")</f>
        <v>36250</v>
      </c>
      <c r="D9" s="57" t="n"/>
      <c r="E9" s="57" t="n"/>
      <c r="F9" s="57" t="n"/>
      <c r="H9" s="57" t="n"/>
      <c r="I9" s="57" t="n"/>
      <c r="J9" s="57" t="n"/>
      <c r="K9" s="57" t="n"/>
      <c r="L9" s="57" t="n"/>
      <c r="M9" s="57" t="n"/>
      <c r="N9" s="57" t="n"/>
      <c r="O9" s="57" t="n"/>
      <c r="P9" s="57" t="n"/>
    </row>
    <row r="10" ht="27.75" customHeight="1">
      <c r="A10" s="57" t="n"/>
      <c r="B10" s="57" t="inlineStr">
        <is>
          <t>Bovenkant</t>
        </is>
      </c>
      <c r="C10" s="81">
        <f>IF(WaardeMogelijk,$D$24,"n.v.t.")</f>
        <v>64375</v>
      </c>
      <c r="D10" s="57" t="n"/>
      <c r="E10" s="57" t="n"/>
      <c r="F10" s="57" t="n"/>
      <c r="H10" s="57" t="n"/>
      <c r="I10" s="57" t="n"/>
      <c r="J10" s="57" t="n"/>
      <c r="K10" s="57" t="n"/>
      <c r="L10" s="57" t="n"/>
      <c r="M10" s="57" t="n"/>
      <c r="N10" s="57" t="n"/>
      <c r="O10" s="57" t="n"/>
      <c r="P10" s="57" t="n"/>
    </row>
    <row r="11" ht="27.75" customHeight="1">
      <c r="A11" s="57" t="n"/>
      <c r="B11" s="57" t="inlineStr">
        <is>
          <t>Middenwaarde</t>
        </is>
      </c>
      <c r="C11" s="82">
        <f>IF(WaardeMogelijk,($C$24+$D$24)/2,"n.v.t.")</f>
        <v>50312.5</v>
      </c>
      <c r="D11" s="57" t="n"/>
      <c r="E11" s="57" t="n"/>
      <c r="F11" s="57" t="n"/>
      <c r="H11" s="57" t="n"/>
      <c r="I11" s="57" t="n"/>
      <c r="J11" s="57" t="n"/>
      <c r="K11" s="57" t="n"/>
      <c r="L11" s="57" t="n"/>
      <c r="M11" s="57" t="n"/>
      <c r="N11" s="57" t="n"/>
      <c r="O11" s="57" t="n"/>
      <c r="P11" s="57" t="n"/>
    </row>
    <row r="12">
      <c r="A12" s="57" t="n"/>
      <c r="B12" s="83" t="inlineStr">
        <is>
          <t>Datum van deze berekening</t>
        </is>
      </c>
      <c r="C12" s="84">
        <f>TODAY()</f>
        <v/>
      </c>
      <c r="D12" s="57" t="n"/>
      <c r="E12" s="57" t="n"/>
      <c r="F12" s="57" t="n"/>
      <c r="H12" s="57" t="n"/>
      <c r="I12" s="57" t="n"/>
      <c r="J12" s="57" t="n"/>
      <c r="K12" s="57" t="n"/>
      <c r="L12" s="57" t="n"/>
      <c r="M12" s="57" t="n"/>
      <c r="N12" s="57" t="n"/>
      <c r="O12" s="57" t="n"/>
      <c r="P12" s="57" t="n"/>
    </row>
    <row r="13">
      <c r="A13" s="57" t="n"/>
      <c r="B13" s="57" t="n"/>
      <c r="C13" s="57" t="n"/>
      <c r="D13" s="57" t="n"/>
      <c r="E13" s="57" t="n"/>
      <c r="F13" s="57" t="n"/>
      <c r="G13" s="57" t="n"/>
      <c r="H13" s="57" t="n"/>
      <c r="I13" s="57" t="n"/>
      <c r="J13" s="57" t="n"/>
      <c r="K13" s="57" t="n"/>
      <c r="L13" s="57" t="n"/>
      <c r="M13" s="57" t="n"/>
      <c r="N13" s="57" t="n"/>
      <c r="O13" s="57" t="n"/>
      <c r="P13" s="57" t="n"/>
    </row>
    <row r="14" ht="19.5" customHeight="1">
      <c r="A14" s="57" t="n"/>
      <c r="B14" s="68" t="inlineStr">
        <is>
          <t xml:space="preserve">  Zo is die waarde opgebouwd</t>
        </is>
      </c>
      <c r="C14" s="68" t="n"/>
      <c r="D14" s="68" t="n"/>
      <c r="E14" s="68" t="n"/>
      <c r="F14" s="68" t="n"/>
      <c r="G14" s="68" t="n"/>
      <c r="H14" s="57" t="n"/>
      <c r="I14" s="57" t="n"/>
      <c r="J14" s="57" t="n"/>
      <c r="K14" s="57" t="n"/>
      <c r="L14" s="57" t="n"/>
      <c r="M14" s="57" t="n"/>
      <c r="N14" s="57" t="n"/>
      <c r="O14" s="57" t="n"/>
      <c r="P14" s="57" t="n"/>
    </row>
    <row r="15" ht="19.5" customHeight="1">
      <c r="A15" s="57" t="n"/>
      <c r="B15" s="57" t="n"/>
      <c r="C15" s="85" t="inlineStr">
        <is>
          <t>Laag</t>
        </is>
      </c>
      <c r="D15" s="85" t="inlineStr">
        <is>
          <t>Hoog</t>
        </is>
      </c>
      <c r="E15" s="57" t="n"/>
      <c r="F15" s="57" t="n"/>
      <c r="G15" s="57" t="n"/>
      <c r="H15" s="57" t="n"/>
      <c r="I15" s="57" t="n"/>
      <c r="J15" s="57" t="n"/>
      <c r="K15" s="57" t="n"/>
      <c r="L15" s="57" t="n"/>
      <c r="M15" s="57" t="n"/>
      <c r="N15" s="57" t="n"/>
      <c r="O15" s="57" t="n"/>
      <c r="P15" s="57" t="n"/>
    </row>
    <row r="16" ht="19.5" customHeight="1">
      <c r="A16" s="57" t="n"/>
      <c r="B16" s="57" t="inlineStr">
        <is>
          <t>Genormaliseerde EBITDA (basisjaar)</t>
        </is>
      </c>
      <c r="C16" s="86">
        <f>IF(WaardeMogelijk,Invoer!$C$19,"n.v.t.")</f>
        <v>25000</v>
      </c>
      <c r="D16" s="86">
        <f>IF(WaardeMogelijk,Invoer!$C$19,"n.v.t.")</f>
        <v>25000</v>
      </c>
      <c r="E16" s="57" t="n"/>
      <c r="F16" s="57" t="n"/>
      <c r="G16" s="80" t="inlineStr">
        <is>
          <t>Deze kolom laat zien waar je waarde vandaan komt. De twee grootste knoppen zijn je genormaliseerde EBITDA (regel 16) en de korting voor persoonsafhankelijkheid (regel 19) — niet de multiple. Loont het om vóór verkoop iets te veranderen, dan zit het meestal in die twee.</t>
        </is>
      </c>
      <c r="H16" s="57" t="n"/>
      <c r="I16" s="57" t="n"/>
      <c r="J16" s="57" t="n"/>
      <c r="K16" s="57" t="n"/>
      <c r="L16" s="57" t="n"/>
      <c r="M16" s="57" t="n"/>
      <c r="N16" s="57" t="n"/>
      <c r="O16" s="57" t="n"/>
      <c r="P16" s="57" t="n"/>
    </row>
    <row r="17" ht="19.5" customHeight="1">
      <c r="A17" s="57" t="n"/>
      <c r="B17" s="57" t="inlineStr">
        <is>
          <t>Gebruikte EBITDA-multiple</t>
        </is>
      </c>
      <c r="C17" s="87">
        <f>IF(WaardeMogelijk,MIN(Invoer!$C$24,Invoer!$C$25),"n.v.t.")</f>
        <v>3</v>
      </c>
      <c r="D17" s="87">
        <f>IF(WaardeMogelijk,MAX(Invoer!$C$24,Invoer!$C$25),"n.v.t.")</f>
        <v>4.5</v>
      </c>
      <c r="E17" s="57" t="n"/>
      <c r="F17" s="57" t="n"/>
      <c r="H17" s="57" t="n"/>
      <c r="I17" s="57" t="n"/>
      <c r="J17" s="57" t="n"/>
      <c r="K17" s="57" t="n"/>
      <c r="L17" s="57" t="n"/>
      <c r="M17" s="57" t="n"/>
      <c r="N17" s="57" t="n"/>
      <c r="O17" s="57" t="n"/>
      <c r="P17" s="57" t="n"/>
    </row>
    <row r="18" ht="19.5" customHeight="1">
      <c r="A18" s="57" t="n"/>
      <c r="B18" s="57" t="inlineStr">
        <is>
          <t>Ondernemingswaarde</t>
        </is>
      </c>
      <c r="C18" s="86">
        <f>IF(WaardeMogelijk,$C$16*$C$17,"n.v.t.")</f>
        <v>75000</v>
      </c>
      <c r="D18" s="86">
        <f>IF(WaardeMogelijk,$D$16*$D$17,"n.v.t.")</f>
        <v>112500</v>
      </c>
      <c r="E18" s="57" t="n"/>
      <c r="F18" s="57" t="n"/>
      <c r="H18" s="57" t="n"/>
      <c r="I18" s="57" t="n"/>
      <c r="J18" s="57" t="n"/>
      <c r="K18" s="57" t="n"/>
      <c r="L18" s="57" t="n"/>
      <c r="M18" s="57" t="n"/>
      <c r="N18" s="57" t="n"/>
      <c r="O18" s="57" t="n"/>
      <c r="P18" s="57" t="n"/>
    </row>
    <row r="19" ht="19.5" customHeight="1">
      <c r="A19" s="57" t="n"/>
      <c r="B19" s="57" t="inlineStr">
        <is>
          <t>Af: korting voor persoonsafhankelijkheid</t>
        </is>
      </c>
      <c r="C19" s="86">
        <f>IF(WaardeMogelijk,-MAX(0,$C$18)*Invoer!$C$31,"n.v.t.")</f>
        <v>-18750</v>
      </c>
      <c r="D19" s="86">
        <f>IF(WaardeMogelijk,-MAX(0,$D$18)*Invoer!$C$31,"n.v.t.")</f>
        <v>-28125</v>
      </c>
      <c r="E19" s="57" t="n"/>
      <c r="F19" s="57" t="n"/>
      <c r="H19" s="57" t="n"/>
      <c r="I19" s="57" t="n"/>
      <c r="J19" s="57" t="n"/>
      <c r="K19" s="57" t="n"/>
      <c r="L19" s="57" t="n"/>
      <c r="M19" s="57" t="n"/>
      <c r="N19" s="57" t="n"/>
      <c r="O19" s="57" t="n"/>
      <c r="P19" s="57" t="n"/>
    </row>
    <row r="20" ht="19.5" customHeight="1">
      <c r="A20" s="57" t="n"/>
      <c r="B20" s="57" t="inlineStr">
        <is>
          <t>Ondernemingswaarde na korting</t>
        </is>
      </c>
      <c r="C20" s="86">
        <f>IF(WaardeMogelijk,$C$18+$C$19,"n.v.t.")</f>
        <v>56250</v>
      </c>
      <c r="D20" s="86">
        <f>IF(WaardeMogelijk,$D$18+$D$19,"n.v.t.")</f>
        <v>84375</v>
      </c>
      <c r="E20" s="57" t="n"/>
      <c r="F20" s="57" t="n"/>
      <c r="H20" s="57" t="n"/>
      <c r="I20" s="57" t="n"/>
      <c r="J20" s="57" t="n"/>
      <c r="K20" s="57" t="n"/>
      <c r="L20" s="57" t="n"/>
      <c r="M20" s="57" t="n"/>
      <c r="N20" s="57" t="n"/>
      <c r="O20" s="57" t="n"/>
      <c r="P20" s="57" t="n"/>
    </row>
    <row r="21" ht="19.5" customHeight="1">
      <c r="A21" s="57" t="n"/>
      <c r="B21" s="57" t="inlineStr">
        <is>
          <t>Af: netto schuld</t>
        </is>
      </c>
      <c r="C21" s="86">
        <f>IF(WaardeMogelijk,-Invoer!$C$28,"n.v.t.")</f>
        <v>-20000</v>
      </c>
      <c r="D21" s="86">
        <f>IF(WaardeMogelijk,-Invoer!$C$28,"n.v.t.")</f>
        <v>-20000</v>
      </c>
      <c r="E21" s="57" t="n"/>
      <c r="F21" s="57" t="n"/>
      <c r="H21" s="57" t="n"/>
      <c r="I21" s="57" t="n"/>
      <c r="J21" s="57" t="n"/>
      <c r="K21" s="57" t="n"/>
      <c r="L21" s="57" t="n"/>
      <c r="M21" s="57" t="n"/>
      <c r="N21" s="57" t="n"/>
      <c r="O21" s="57" t="n"/>
      <c r="P21" s="57" t="n"/>
    </row>
    <row r="22" ht="19.5" customHeight="1">
      <c r="A22" s="57" t="n"/>
      <c r="B22" s="57" t="inlineStr">
        <is>
          <t>Bij: niet-bedrijfsgebonden bezittingen</t>
        </is>
      </c>
      <c r="C22" s="86">
        <f>IF(WaardeMogelijk,Invoer!$C$29,"n.v.t.")</f>
        <v>0</v>
      </c>
      <c r="D22" s="86">
        <f>IF(WaardeMogelijk,Invoer!$C$29,"n.v.t.")</f>
        <v>0</v>
      </c>
      <c r="E22" s="57" t="n"/>
      <c r="F22" s="57" t="n"/>
      <c r="H22" s="57" t="n"/>
      <c r="I22" s="57" t="n"/>
      <c r="J22" s="57" t="n"/>
      <c r="K22" s="57" t="n"/>
      <c r="L22" s="57" t="n"/>
      <c r="M22" s="57" t="n"/>
      <c r="N22" s="57" t="n"/>
      <c r="O22" s="57" t="n"/>
      <c r="P22" s="57" t="n"/>
    </row>
    <row r="23" ht="19.5" customHeight="1">
      <c r="A23" s="57" t="n"/>
      <c r="B23" s="57" t="inlineStr">
        <is>
          <t>Af: voorzieningen die de koper overneemt</t>
        </is>
      </c>
      <c r="C23" s="86">
        <f>IF(WaardeMogelijk,-Invoer!$C$30,"n.v.t.")</f>
        <v>0</v>
      </c>
      <c r="D23" s="86">
        <f>IF(WaardeMogelijk,-Invoer!$C$30,"n.v.t.")</f>
        <v>0</v>
      </c>
      <c r="E23" s="57" t="n"/>
      <c r="F23" s="57" t="n"/>
      <c r="H23" s="57" t="n"/>
      <c r="I23" s="57" t="n"/>
      <c r="J23" s="57" t="n"/>
      <c r="K23" s="57" t="n"/>
      <c r="L23" s="57" t="n"/>
      <c r="M23" s="57" t="n"/>
      <c r="N23" s="57" t="n"/>
      <c r="O23" s="57" t="n"/>
      <c r="P23" s="57" t="n"/>
    </row>
    <row r="24" ht="19.5" customHeight="1">
      <c r="A24" s="57" t="n"/>
      <c r="B24" s="74" t="inlineStr">
        <is>
          <t>Waarde voor jou</t>
        </is>
      </c>
      <c r="C24" s="88">
        <f>IF(WaardeMogelijk,$C$20+$C$21+$C$22+$C$23,"n.v.t.")</f>
        <v>36250</v>
      </c>
      <c r="D24" s="88">
        <f>IF(WaardeMogelijk,$D$20+$D$21+$D$22+$D$23,"n.v.t.")</f>
        <v>64375</v>
      </c>
      <c r="E24" s="57" t="n"/>
      <c r="F24" s="57" t="n"/>
      <c r="H24" s="57" t="n"/>
      <c r="I24" s="57" t="n"/>
      <c r="J24" s="57" t="n"/>
      <c r="K24" s="57" t="n"/>
      <c r="L24" s="57" t="n"/>
      <c r="M24" s="57" t="n"/>
      <c r="N24" s="57" t="n"/>
      <c r="O24" s="57" t="n"/>
      <c r="P24" s="57" t="n"/>
    </row>
    <row r="25" ht="19.5" customHeight="1">
      <c r="A25" s="57" t="n"/>
      <c r="B25" s="57" t="n"/>
      <c r="C25" s="57" t="n"/>
      <c r="D25" s="57" t="n"/>
      <c r="E25" s="57" t="n"/>
      <c r="F25" s="57" t="n"/>
      <c r="G25" s="57" t="n"/>
      <c r="H25" s="57" t="n"/>
      <c r="I25" s="57" t="n"/>
      <c r="J25" s="57" t="n"/>
      <c r="K25" s="57" t="n"/>
      <c r="L25" s="57" t="n"/>
      <c r="M25" s="57" t="n"/>
      <c r="N25" s="57" t="n"/>
      <c r="O25" s="57" t="n"/>
      <c r="P25" s="57" t="n"/>
    </row>
    <row r="26" ht="19.5" customHeight="1">
      <c r="A26" s="57" t="n"/>
      <c r="B26" s="68" t="inlineStr">
        <is>
          <t xml:space="preserve">  Kerncijfers</t>
        </is>
      </c>
      <c r="C26" s="68" t="n"/>
      <c r="D26" s="68" t="n"/>
      <c r="E26" s="68" t="n"/>
      <c r="F26" s="68" t="n"/>
      <c r="G26" s="68" t="n"/>
      <c r="H26" s="57" t="n"/>
      <c r="I26" s="57" t="n"/>
      <c r="J26" s="57" t="n"/>
      <c r="K26" s="57" t="n"/>
      <c r="L26" s="57" t="n"/>
      <c r="M26" s="57" t="n"/>
      <c r="N26" s="57" t="n"/>
      <c r="O26" s="57" t="n"/>
      <c r="P26" s="57" t="n"/>
    </row>
    <row r="27" ht="19.5" customHeight="1">
      <c r="A27" s="57" t="n"/>
      <c r="B27" s="57" t="inlineStr">
        <is>
          <t>Genormaliseerde EBITDA-marge</t>
        </is>
      </c>
      <c r="C27" s="89">
        <f>IF(WaardeMogelijk,Invoer!$C$20,"n.v.t.")</f>
        <v>0.1</v>
      </c>
      <c r="D27" s="57" t="n"/>
      <c r="E27" s="57" t="n"/>
      <c r="F27" s="57" t="n"/>
      <c r="G27" s="80" t="inlineStr">
        <is>
          <t>Regel 28 is je ondernemingswaarde vóór schuld en korting, gedeeld door je EBITDA. Onder ongeveer € 25.000 genormaliseerde EBITDA hoor je aan de onderkant van de bandbreedte te zitten of lager: heel kleine bedrijven hebben weinig kopers.</t>
        </is>
      </c>
      <c r="H27" s="57" t="n"/>
      <c r="I27" s="57" t="n"/>
      <c r="J27" s="57" t="n"/>
      <c r="K27" s="57" t="n"/>
      <c r="L27" s="57" t="n"/>
      <c r="M27" s="57" t="n"/>
      <c r="N27" s="57" t="n"/>
      <c r="O27" s="57" t="n"/>
      <c r="P27" s="57" t="n"/>
    </row>
    <row r="28" ht="19.5" customHeight="1">
      <c r="A28" s="57" t="n"/>
      <c r="B28" s="57" t="inlineStr">
        <is>
          <t>Ondernemingswaarde als multiple van EBITDA</t>
        </is>
      </c>
      <c r="C28" s="87">
        <f>IF(WaardeMogelijk,IFERROR(($C$18+$D$18)/2/Invoer!$C$19,0),"n.v.t.")</f>
        <v>3.75</v>
      </c>
      <c r="D28" s="57" t="n"/>
      <c r="E28" s="57" t="n"/>
      <c r="F28" s="57" t="n"/>
      <c r="H28" s="57" t="n"/>
      <c r="I28" s="57" t="n"/>
      <c r="J28" s="57" t="n"/>
      <c r="K28" s="57" t="n"/>
      <c r="L28" s="57" t="n"/>
      <c r="M28" s="57" t="n"/>
      <c r="N28" s="57" t="n"/>
      <c r="O28" s="57" t="n"/>
      <c r="P28" s="57" t="n"/>
    </row>
    <row r="29" ht="19.5" customHeight="1">
      <c r="A29" s="57" t="n"/>
      <c r="B29" s="57" t="inlineStr">
        <is>
          <t>Toegepaste korting persoonsafhankelijkheid</t>
        </is>
      </c>
      <c r="C29" s="89">
        <f>Invoer!$C$31</f>
        <v>0.25</v>
      </c>
      <c r="D29" s="57" t="n"/>
      <c r="E29" s="57" t="n"/>
      <c r="F29" s="57" t="n"/>
      <c r="H29" s="57" t="n"/>
      <c r="I29" s="57" t="n"/>
      <c r="J29" s="57" t="n"/>
      <c r="K29" s="57" t="n"/>
      <c r="L29" s="57" t="n"/>
      <c r="M29" s="57" t="n"/>
      <c r="N29" s="57" t="n"/>
      <c r="O29" s="57" t="n"/>
      <c r="P29" s="57" t="n"/>
    </row>
    <row r="30" ht="19.5" customHeight="1">
      <c r="A30" s="57" t="n"/>
      <c r="B30" s="57" t="inlineStr">
        <is>
          <t>Gebruikte branche</t>
        </is>
      </c>
      <c r="C30" s="90" t="str">
        <f>Invoer!$C$23</f>
        <v>Zakelijke dienstverlening / advies</v>
      </c>
      <c r="E30" s="57" t="n"/>
      <c r="F30" s="57" t="n"/>
      <c r="H30" s="57" t="n"/>
      <c r="I30" s="57" t="n"/>
      <c r="J30" s="57" t="n"/>
      <c r="K30" s="57" t="n"/>
      <c r="L30" s="57" t="n"/>
      <c r="M30" s="57" t="n"/>
      <c r="N30" s="57" t="n"/>
      <c r="O30" s="57" t="n"/>
      <c r="P30" s="57" t="n"/>
    </row>
    <row r="31" ht="19.5" customHeight="1">
      <c r="A31" s="57" t="n"/>
      <c r="B31" s="57" t="n"/>
      <c r="C31" s="57" t="n"/>
      <c r="D31" s="57" t="n"/>
      <c r="E31" s="57" t="n"/>
      <c r="F31" s="57" t="n"/>
      <c r="G31" s="57" t="n"/>
      <c r="H31" s="57" t="n"/>
      <c r="I31" s="57" t="n"/>
      <c r="J31" s="57" t="n"/>
      <c r="K31" s="57" t="n"/>
      <c r="L31" s="57" t="n"/>
      <c r="M31" s="57" t="n"/>
      <c r="N31" s="57" t="n"/>
      <c r="O31" s="57" t="n"/>
      <c r="P31" s="57" t="n"/>
    </row>
    <row r="32" ht="19.5" customHeight="1">
      <c r="A32" s="57" t="n"/>
      <c r="B32" s="68" t="inlineStr">
        <is>
          <t xml:space="preserve">  Wil je verder rekenen?</t>
        </is>
      </c>
      <c r="C32" s="68" t="n"/>
      <c r="D32" s="68" t="n"/>
      <c r="E32" s="68" t="n"/>
      <c r="F32" s="68" t="n"/>
      <c r="G32" s="68" t="n"/>
      <c r="H32" s="57" t="n"/>
      <c r="I32" s="57" t="n"/>
      <c r="J32" s="57" t="n"/>
      <c r="K32" s="57" t="n"/>
      <c r="L32" s="57" t="n"/>
      <c r="M32" s="57" t="n"/>
      <c r="N32" s="57" t="n"/>
      <c r="O32" s="57" t="n"/>
      <c r="P32" s="57" t="n"/>
    </row>
    <row r="33" ht="19.5" customHeight="1">
      <c r="A33" s="57" t="n"/>
      <c r="B33" s="57" t="inlineStr">
        <is>
          <t>Deze gratis versie rekent met één methode: de EBITDA-multiple. Dat is het anker waar kopers in de praktijk mee beginnen,</t>
        </is>
      </c>
      <c r="C33" s="57" t="n"/>
      <c r="D33" s="57" t="n"/>
      <c r="E33" s="57" t="n"/>
      <c r="F33" s="57" t="n"/>
      <c r="G33" s="57" t="n"/>
      <c r="H33" s="57" t="n"/>
      <c r="I33" s="57" t="n"/>
      <c r="J33" s="57" t="n"/>
      <c r="K33" s="57" t="n"/>
      <c r="L33" s="57" t="n"/>
      <c r="M33" s="57" t="n"/>
      <c r="N33" s="57" t="n"/>
      <c r="O33" s="57" t="n"/>
      <c r="P33" s="57" t="n"/>
    </row>
    <row r="34" ht="19.5" customHeight="1">
      <c r="A34" s="57" t="n"/>
      <c r="B34" s="57" t="inlineStr">
        <is>
          <t>maar het zegt niets over de kasstromen die jouw bedrijf de komende jaren daadwerkelijk opbrengt.</t>
        </is>
      </c>
      <c r="C34" s="57" t="n"/>
      <c r="D34" s="57" t="n"/>
      <c r="E34" s="57" t="n"/>
      <c r="F34" s="57" t="n"/>
      <c r="G34" s="57" t="n"/>
      <c r="H34" s="57" t="n"/>
      <c r="I34" s="57" t="n"/>
      <c r="J34" s="57" t="n"/>
      <c r="K34" s="57" t="n"/>
      <c r="L34" s="57" t="n"/>
      <c r="M34" s="57" t="n"/>
      <c r="N34" s="57" t="n"/>
      <c r="O34" s="57" t="n"/>
      <c r="P34" s="57" t="n"/>
    </row>
    <row r="35" ht="19.5" customHeight="1">
      <c r="A35" s="57" t="n"/>
      <c r="B35" s="57" t="inlineStr"/>
      <c r="C35" s="57" t="n"/>
      <c r="D35" s="57" t="n"/>
      <c r="E35" s="57" t="n"/>
      <c r="F35" s="57" t="n"/>
      <c r="G35" s="57" t="n"/>
      <c r="H35" s="57" t="n"/>
      <c r="I35" s="57" t="n"/>
      <c r="J35" s="57" t="n"/>
      <c r="K35" s="57" t="n"/>
      <c r="L35" s="57" t="n"/>
      <c r="M35" s="57" t="n"/>
      <c r="N35" s="57" t="n"/>
      <c r="O35" s="57" t="n"/>
      <c r="P35" s="57" t="n"/>
    </row>
    <row r="36" ht="19.5" customHeight="1">
      <c r="A36" s="57" t="n"/>
      <c r="B36" s="57" t="inlineStr">
        <is>
          <t>De volledige versie zet daar een DCF naast: vijf jaar prognose die je per jaar bijstuurt, drie scenario's, twee</t>
        </is>
      </c>
      <c r="C36" s="57" t="n"/>
      <c r="D36" s="57" t="n"/>
      <c r="E36" s="57" t="n"/>
      <c r="F36" s="57" t="n"/>
      <c r="G36" s="57" t="n"/>
      <c r="H36" s="57" t="n"/>
      <c r="I36" s="57" t="n"/>
      <c r="J36" s="57" t="n"/>
      <c r="K36" s="57" t="n"/>
      <c r="L36" s="57" t="n"/>
      <c r="M36" s="57" t="n"/>
      <c r="N36" s="57" t="n"/>
      <c r="O36" s="57" t="n"/>
      <c r="P36" s="57" t="n"/>
    </row>
    <row r="37" ht="19.5" customHeight="1">
      <c r="A37" s="57" t="n"/>
      <c r="B37" s="57" t="inlineStr">
        <is>
          <t>gevoeligheidstabellen, twaalf controles, twee grafieken en een handleiding van achttien pagina's.</t>
        </is>
      </c>
      <c r="C37" s="57" t="n"/>
      <c r="D37" s="57" t="n"/>
      <c r="E37" s="57" t="n"/>
      <c r="F37" s="57" t="n"/>
      <c r="G37" s="57" t="n"/>
      <c r="H37" s="57" t="n"/>
      <c r="I37" s="57" t="n"/>
      <c r="J37" s="57" t="n"/>
      <c r="K37" s="57" t="n"/>
      <c r="L37" s="57" t="n"/>
      <c r="M37" s="57" t="n"/>
      <c r="N37" s="57" t="n"/>
      <c r="O37" s="57" t="n"/>
      <c r="P37" s="57" t="n"/>
    </row>
    <row r="38" ht="19.5" customHeight="1">
      <c r="A38" s="57" t="n"/>
      <c r="B38" s="74" t="inlineStr">
        <is>
          <t>Eenmalig € 79, dertig dagen geld terug  ·  www.watismijnzaakwaard.nl</t>
        </is>
      </c>
      <c r="C38" s="57" t="n"/>
      <c r="D38" s="57" t="n"/>
      <c r="E38" s="57" t="n"/>
      <c r="F38" s="57" t="n"/>
      <c r="G38" s="57" t="n"/>
      <c r="H38" s="57" t="n"/>
      <c r="I38" s="57" t="n"/>
      <c r="J38" s="57" t="n"/>
      <c r="K38" s="57" t="n"/>
      <c r="L38" s="57" t="n"/>
      <c r="M38" s="57" t="n"/>
      <c r="N38" s="57" t="n"/>
      <c r="O38" s="57" t="n"/>
      <c r="P38" s="57" t="n"/>
    </row>
    <row r="39">
      <c r="A39" s="57" t="n"/>
      <c r="B39" s="57" t="n"/>
      <c r="C39" s="57" t="n"/>
      <c r="D39" s="57" t="n"/>
      <c r="E39" s="57" t="n"/>
      <c r="F39" s="57" t="n"/>
      <c r="G39" s="57" t="n"/>
      <c r="H39" s="57" t="n"/>
      <c r="I39" s="57" t="n"/>
      <c r="J39" s="57" t="n"/>
      <c r="K39" s="57" t="n"/>
      <c r="L39" s="57" t="n"/>
      <c r="M39" s="57" t="n"/>
      <c r="N39" s="57" t="n"/>
      <c r="O39" s="57" t="n"/>
      <c r="P39" s="57" t="n"/>
    </row>
    <row r="40" ht="19.5" customHeight="1">
      <c r="A40" s="57" t="n"/>
      <c r="B40" s="68" t="inlineStr">
        <is>
          <t xml:space="preserve">  Voorbehoud</t>
        </is>
      </c>
      <c r="C40" s="68" t="n"/>
      <c r="D40" s="68" t="n"/>
      <c r="E40" s="68" t="n"/>
      <c r="F40" s="68" t="n"/>
      <c r="G40" s="68" t="n"/>
      <c r="H40" s="57" t="n"/>
      <c r="I40" s="57" t="n"/>
      <c r="J40" s="57" t="n"/>
      <c r="K40" s="57" t="n"/>
      <c r="L40" s="57" t="n"/>
      <c r="M40" s="57" t="n"/>
      <c r="N40" s="57" t="n"/>
      <c r="O40" s="57" t="n"/>
      <c r="P40" s="57" t="n"/>
    </row>
    <row r="41" ht="19.5" customHeight="1">
      <c r="A41" s="57" t="n"/>
      <c r="B41" s="57" t="inlineStr">
        <is>
          <t>Dit is een rekenmodel op basis van jouw eigen aannames, geen taxatie en geen advies.</t>
        </is>
      </c>
      <c r="C41" s="57" t="n"/>
      <c r="D41" s="57" t="n"/>
      <c r="E41" s="57" t="n"/>
      <c r="F41" s="57" t="n"/>
      <c r="G41" s="57" t="n"/>
      <c r="H41" s="57" t="n"/>
      <c r="I41" s="57" t="n"/>
      <c r="J41" s="57" t="n"/>
      <c r="K41" s="57" t="n"/>
      <c r="L41" s="57" t="n"/>
      <c r="M41" s="57" t="n"/>
      <c r="N41" s="57" t="n"/>
      <c r="O41" s="57" t="n"/>
      <c r="P41" s="57" t="n"/>
    </row>
    <row r="42" ht="19.5" customHeight="1">
      <c r="A42" s="57" t="n"/>
      <c r="B42" s="57" t="inlineStr">
        <is>
          <t>De werkelijke verkoopprijs hangt af van de koper, de onderhandeling en de markt op dat moment.</t>
        </is>
      </c>
      <c r="C42" s="57" t="n"/>
      <c r="D42" s="57" t="n"/>
      <c r="E42" s="57" t="n"/>
      <c r="F42" s="57" t="n"/>
      <c r="G42" s="57" t="n"/>
      <c r="H42" s="57" t="n"/>
      <c r="I42" s="57" t="n"/>
      <c r="J42" s="57" t="n"/>
      <c r="K42" s="57" t="n"/>
      <c r="L42" s="57" t="n"/>
      <c r="M42" s="57" t="n"/>
      <c r="N42" s="57" t="n"/>
      <c r="O42" s="57" t="n"/>
      <c r="P42" s="57" t="n"/>
    </row>
    <row r="43" ht="19.5" customHeight="1">
      <c r="A43" s="57" t="n"/>
      <c r="B43" s="57" t="inlineStr">
        <is>
          <t>Raadpleeg een accountant of waarderingsdeskundige voordat je hier beslissingen op baseert.</t>
        </is>
      </c>
      <c r="C43" s="57" t="n"/>
      <c r="D43" s="57" t="n"/>
      <c r="E43" s="57" t="n"/>
      <c r="F43" s="57" t="n"/>
      <c r="G43" s="57" t="n"/>
      <c r="H43" s="57" t="n"/>
      <c r="I43" s="57" t="n"/>
      <c r="J43" s="57" t="n"/>
      <c r="K43" s="57" t="n"/>
      <c r="L43" s="57" t="n"/>
      <c r="M43" s="57" t="n"/>
      <c r="N43" s="57" t="n"/>
      <c r="O43" s="57" t="n"/>
      <c r="P43" s="57" t="n"/>
    </row>
    <row r="44">
      <c r="A44" s="57" t="n"/>
      <c r="B44" s="57" t="n"/>
      <c r="C44" s="57" t="n"/>
      <c r="D44" s="57" t="n"/>
      <c r="E44" s="57" t="n"/>
      <c r="F44" s="57" t="n"/>
      <c r="G44" s="57" t="n"/>
      <c r="H44" s="57" t="n"/>
      <c r="I44" s="57" t="n"/>
      <c r="J44" s="57" t="n"/>
      <c r="K44" s="57" t="n"/>
      <c r="L44" s="57" t="n"/>
      <c r="M44" s="57" t="n"/>
      <c r="N44" s="57" t="n"/>
      <c r="O44" s="57" t="n"/>
      <c r="P44" s="57" t="n"/>
    </row>
    <row r="45">
      <c r="A45" s="57" t="n"/>
      <c r="B45" s="65" t="inlineStr">
        <is>
          <t>WatIsMijnZaakWaard.nl  ·  Gratis versie 1.1  ·  vrij door te geven, niet door te verkopen</t>
        </is>
      </c>
      <c r="C45" s="57" t="n"/>
      <c r="D45" s="57" t="n"/>
      <c r="E45" s="57" t="n"/>
      <c r="F45" s="57" t="n"/>
      <c r="G45" s="57" t="n"/>
      <c r="H45" s="57" t="n"/>
      <c r="I45" s="57" t="n"/>
      <c r="J45" s="57" t="n"/>
      <c r="K45" s="57" t="n"/>
      <c r="L45" s="57" t="n"/>
      <c r="M45" s="57" t="n"/>
      <c r="N45" s="57" t="n"/>
      <c r="O45" s="57" t="n"/>
      <c r="P45" s="57" t="n"/>
    </row>
    <row r="46">
      <c r="A46" s="57" t="n"/>
      <c r="B46" s="57" t="n"/>
      <c r="C46" s="57" t="n"/>
      <c r="D46" s="57" t="n"/>
      <c r="E46" s="57" t="n"/>
      <c r="F46" s="57" t="n"/>
      <c r="G46" s="57" t="n"/>
      <c r="H46" s="57" t="n"/>
      <c r="I46" s="57" t="n"/>
      <c r="J46" s="57" t="n"/>
      <c r="K46" s="57" t="n"/>
      <c r="L46" s="57" t="n"/>
      <c r="M46" s="57" t="n"/>
      <c r="N46" s="57" t="n"/>
      <c r="O46" s="57" t="n"/>
      <c r="P46" s="57" t="n"/>
    </row>
    <row r="47">
      <c r="A47" s="57" t="n"/>
      <c r="B47" s="57" t="n"/>
      <c r="C47" s="57" t="n"/>
      <c r="D47" s="57" t="n"/>
      <c r="E47" s="57" t="n"/>
      <c r="F47" s="57" t="n"/>
      <c r="G47" s="57" t="n"/>
      <c r="H47" s="57" t="n"/>
      <c r="I47" s="57" t="n"/>
      <c r="J47" s="57" t="n"/>
      <c r="K47" s="57" t="n"/>
      <c r="L47" s="57" t="n"/>
      <c r="M47" s="57" t="n"/>
      <c r="N47" s="57" t="n"/>
      <c r="O47" s="57" t="n"/>
      <c r="P47" s="57" t="n"/>
    </row>
    <row r="48">
      <c r="A48" s="57" t="n"/>
      <c r="B48" s="57" t="n"/>
      <c r="C48" s="57" t="n"/>
      <c r="D48" s="57" t="n"/>
      <c r="E48" s="57" t="n"/>
      <c r="F48" s="57" t="n"/>
      <c r="G48" s="57" t="n"/>
      <c r="H48" s="57" t="n"/>
      <c r="I48" s="57" t="n"/>
      <c r="J48" s="57" t="n"/>
      <c r="K48" s="57" t="n"/>
      <c r="L48" s="57" t="n"/>
      <c r="M48" s="57" t="n"/>
      <c r="N48" s="57" t="n"/>
      <c r="O48" s="57" t="n"/>
      <c r="P48" s="57" t="n"/>
    </row>
    <row r="49">
      <c r="A49" s="57" t="n"/>
      <c r="B49" s="57" t="n"/>
      <c r="C49" s="57" t="n"/>
      <c r="D49" s="57" t="n"/>
      <c r="E49" s="57" t="n"/>
      <c r="F49" s="57" t="n"/>
      <c r="G49" s="57" t="n"/>
      <c r="H49" s="57" t="n"/>
      <c r="I49" s="57" t="n"/>
      <c r="J49" s="57" t="n"/>
      <c r="K49" s="57" t="n"/>
      <c r="L49" s="57" t="n"/>
      <c r="M49" s="57" t="n"/>
      <c r="N49" s="57" t="n"/>
      <c r="O49" s="57" t="n"/>
      <c r="P49" s="57" t="n"/>
    </row>
    <row r="50">
      <c r="A50" s="57" t="n"/>
      <c r="B50" s="57" t="n"/>
      <c r="C50" s="57" t="n"/>
      <c r="D50" s="57" t="n"/>
      <c r="E50" s="57" t="n"/>
      <c r="F50" s="57" t="n"/>
      <c r="G50" s="57" t="n"/>
      <c r="H50" s="57" t="n"/>
      <c r="I50" s="57" t="n"/>
      <c r="J50" s="57" t="n"/>
      <c r="K50" s="57" t="n"/>
      <c r="L50" s="57" t="n"/>
      <c r="M50" s="57" t="n"/>
      <c r="N50" s="57" t="n"/>
      <c r="O50" s="57" t="n"/>
      <c r="P50" s="57" t="n"/>
    </row>
    <row r="51">
      <c r="A51" s="57" t="n"/>
      <c r="B51" s="57" t="n"/>
      <c r="C51" s="57" t="n"/>
      <c r="D51" s="57" t="n"/>
      <c r="E51" s="57" t="n"/>
      <c r="F51" s="57" t="n"/>
      <c r="G51" s="57" t="n"/>
      <c r="H51" s="57" t="n"/>
      <c r="I51" s="57" t="n"/>
      <c r="J51" s="57" t="n"/>
      <c r="K51" s="57" t="n"/>
      <c r="L51" s="57" t="n"/>
      <c r="M51" s="57" t="n"/>
      <c r="N51" s="57" t="n"/>
      <c r="O51" s="57" t="n"/>
      <c r="P51" s="57" t="n"/>
    </row>
    <row r="52">
      <c r="A52" s="57" t="n"/>
      <c r="B52" s="57" t="n"/>
      <c r="C52" s="57" t="n"/>
      <c r="D52" s="57" t="n"/>
      <c r="E52" s="57" t="n"/>
      <c r="F52" s="57" t="n"/>
      <c r="G52" s="57" t="n"/>
      <c r="H52" s="57" t="n"/>
      <c r="I52" s="57" t="n"/>
      <c r="J52" s="57" t="n"/>
      <c r="K52" s="57" t="n"/>
      <c r="L52" s="57" t="n"/>
      <c r="M52" s="57" t="n"/>
      <c r="N52" s="57" t="n"/>
      <c r="O52" s="57" t="n"/>
      <c r="P52" s="57" t="n"/>
    </row>
    <row r="53">
      <c r="A53" s="57" t="n"/>
      <c r="B53" s="57" t="n"/>
      <c r="C53" s="57" t="n"/>
      <c r="D53" s="57" t="n"/>
      <c r="E53" s="57" t="n"/>
      <c r="F53" s="57" t="n"/>
      <c r="G53" s="57" t="n"/>
      <c r="H53" s="57" t="n"/>
      <c r="I53" s="57" t="n"/>
      <c r="J53" s="57" t="n"/>
      <c r="K53" s="57" t="n"/>
      <c r="L53" s="57" t="n"/>
      <c r="M53" s="57" t="n"/>
      <c r="N53" s="57" t="n"/>
      <c r="O53" s="57" t="n"/>
      <c r="P53" s="57" t="n"/>
    </row>
    <row r="54">
      <c r="A54" s="57" t="n"/>
      <c r="B54" s="57" t="n"/>
      <c r="C54" s="57" t="n"/>
      <c r="D54" s="57" t="n"/>
      <c r="E54" s="57" t="n"/>
      <c r="F54" s="57" t="n"/>
      <c r="G54" s="57" t="n"/>
      <c r="H54" s="57" t="n"/>
      <c r="I54" s="57" t="n"/>
      <c r="J54" s="57" t="n"/>
      <c r="K54" s="57" t="n"/>
      <c r="L54" s="57" t="n"/>
      <c r="M54" s="57" t="n"/>
      <c r="N54" s="57" t="n"/>
      <c r="O54" s="57" t="n"/>
      <c r="P54" s="57" t="n"/>
    </row>
    <row r="55">
      <c r="A55" s="57" t="n"/>
      <c r="B55" s="57" t="n"/>
      <c r="C55" s="57" t="n"/>
      <c r="D55" s="57" t="n"/>
      <c r="E55" s="57" t="n"/>
      <c r="F55" s="57" t="n"/>
      <c r="G55" s="57" t="n"/>
      <c r="H55" s="57" t="n"/>
      <c r="I55" s="57" t="n"/>
      <c r="J55" s="57" t="n"/>
      <c r="K55" s="57" t="n"/>
      <c r="L55" s="57" t="n"/>
      <c r="M55" s="57" t="n"/>
      <c r="N55" s="57" t="n"/>
      <c r="O55" s="57" t="n"/>
      <c r="P55" s="57" t="n"/>
    </row>
    <row r="56">
      <c r="A56" s="57" t="n"/>
      <c r="B56" s="57" t="n"/>
      <c r="C56" s="57" t="n"/>
      <c r="D56" s="57" t="n"/>
      <c r="E56" s="57" t="n"/>
      <c r="F56" s="57" t="n"/>
      <c r="G56" s="57" t="n"/>
      <c r="H56" s="57" t="n"/>
      <c r="I56" s="57" t="n"/>
      <c r="J56" s="57" t="n"/>
      <c r="K56" s="57" t="n"/>
      <c r="L56" s="57" t="n"/>
      <c r="M56" s="57" t="n"/>
      <c r="N56" s="57" t="n"/>
      <c r="O56" s="57" t="n"/>
      <c r="P56" s="57" t="n"/>
    </row>
    <row r="57">
      <c r="A57" s="57" t="n"/>
      <c r="B57" s="57" t="n"/>
      <c r="C57" s="57" t="n"/>
      <c r="D57" s="57" t="n"/>
      <c r="E57" s="57" t="n"/>
      <c r="F57" s="57" t="n"/>
      <c r="G57" s="57" t="n"/>
      <c r="H57" s="57" t="n"/>
      <c r="I57" s="57" t="n"/>
      <c r="J57" s="57" t="n"/>
      <c r="K57" s="57" t="n"/>
      <c r="L57" s="57" t="n"/>
      <c r="M57" s="57" t="n"/>
      <c r="N57" s="57" t="n"/>
      <c r="O57" s="57" t="n"/>
      <c r="P57" s="57" t="n"/>
    </row>
    <row r="58">
      <c r="A58" s="57" t="n"/>
      <c r="B58" s="57" t="n"/>
      <c r="C58" s="57" t="n"/>
      <c r="D58" s="57" t="n"/>
      <c r="E58" s="57" t="n"/>
      <c r="F58" s="57" t="n"/>
      <c r="G58" s="57" t="n"/>
      <c r="H58" s="57" t="n"/>
      <c r="I58" s="57" t="n"/>
      <c r="J58" s="57" t="n"/>
      <c r="K58" s="57" t="n"/>
      <c r="L58" s="57" t="n"/>
      <c r="M58" s="57" t="n"/>
      <c r="N58" s="57" t="n"/>
      <c r="O58" s="57" t="n"/>
      <c r="P58" s="57" t="n"/>
    </row>
    <row r="59">
      <c r="A59" s="57" t="n"/>
      <c r="B59" s="57" t="n"/>
      <c r="C59" s="57" t="n"/>
      <c r="D59" s="57" t="n"/>
      <c r="E59" s="57" t="n"/>
      <c r="F59" s="57" t="n"/>
      <c r="G59" s="57" t="n"/>
      <c r="H59" s="57" t="n"/>
      <c r="I59" s="57" t="n"/>
      <c r="J59" s="57" t="n"/>
      <c r="K59" s="57" t="n"/>
      <c r="L59" s="57" t="n"/>
      <c r="M59" s="57" t="n"/>
      <c r="N59" s="57" t="n"/>
      <c r="O59" s="57" t="n"/>
      <c r="P59" s="57" t="n"/>
    </row>
    <row r="60">
      <c r="A60" s="57" t="n"/>
      <c r="B60" s="57" t="n"/>
      <c r="C60" s="57" t="n"/>
      <c r="D60" s="57" t="n"/>
      <c r="E60" s="57" t="n"/>
      <c r="F60" s="57" t="n"/>
      <c r="G60" s="57" t="n"/>
      <c r="H60" s="57" t="n"/>
      <c r="I60" s="57" t="n"/>
      <c r="J60" s="57" t="n"/>
      <c r="K60" s="57" t="n"/>
      <c r="L60" s="57" t="n"/>
      <c r="M60" s="57" t="n"/>
      <c r="N60" s="57" t="n"/>
      <c r="O60" s="57" t="n"/>
      <c r="P60" s="57" t="n"/>
    </row>
    <row r="61">
      <c r="A61" s="57" t="n"/>
      <c r="B61" s="57" t="n"/>
      <c r="C61" s="57" t="n"/>
      <c r="D61" s="57" t="n"/>
      <c r="E61" s="57" t="n"/>
      <c r="F61" s="57" t="n"/>
      <c r="G61" s="57" t="n"/>
      <c r="H61" s="57" t="n"/>
      <c r="I61" s="57" t="n"/>
      <c r="J61" s="57" t="n"/>
      <c r="K61" s="57" t="n"/>
      <c r="L61" s="57" t="n"/>
      <c r="M61" s="57" t="n"/>
      <c r="N61" s="57" t="n"/>
      <c r="O61" s="57" t="n"/>
      <c r="P61" s="57" t="n"/>
    </row>
    <row r="62">
      <c r="A62" s="57" t="n"/>
      <c r="B62" s="57" t="n"/>
      <c r="C62" s="57" t="n"/>
      <c r="D62" s="57" t="n"/>
      <c r="E62" s="57" t="n"/>
      <c r="F62" s="57" t="n"/>
      <c r="G62" s="57" t="n"/>
      <c r="H62" s="57" t="n"/>
      <c r="I62" s="57" t="n"/>
      <c r="J62" s="57" t="n"/>
      <c r="K62" s="57" t="n"/>
      <c r="L62" s="57" t="n"/>
      <c r="M62" s="57" t="n"/>
      <c r="N62" s="57" t="n"/>
      <c r="O62" s="57" t="n"/>
      <c r="P62" s="57" t="n"/>
    </row>
    <row r="63">
      <c r="A63" s="57" t="n"/>
      <c r="B63" s="57" t="n"/>
      <c r="C63" s="57" t="n"/>
      <c r="D63" s="57" t="n"/>
      <c r="E63" s="57" t="n"/>
      <c r="F63" s="57" t="n"/>
      <c r="G63" s="57" t="n"/>
      <c r="H63" s="57" t="n"/>
      <c r="I63" s="57" t="n"/>
      <c r="J63" s="57" t="n"/>
      <c r="K63" s="57" t="n"/>
      <c r="L63" s="57" t="n"/>
      <c r="M63" s="57" t="n"/>
      <c r="N63" s="57" t="n"/>
      <c r="O63" s="57" t="n"/>
      <c r="P63" s="57" t="n"/>
    </row>
    <row r="64">
      <c r="A64" s="57" t="n"/>
      <c r="B64" s="57" t="n"/>
      <c r="C64" s="57" t="n"/>
      <c r="D64" s="57" t="n"/>
      <c r="E64" s="57" t="n"/>
      <c r="F64" s="57" t="n"/>
      <c r="G64" s="57" t="n"/>
      <c r="H64" s="57" t="n"/>
      <c r="I64" s="57" t="n"/>
      <c r="J64" s="57" t="n"/>
      <c r="K64" s="57" t="n"/>
      <c r="L64" s="57" t="n"/>
      <c r="M64" s="57" t="n"/>
      <c r="N64" s="57" t="n"/>
      <c r="O64" s="57" t="n"/>
      <c r="P64" s="57" t="n"/>
    </row>
    <row r="65">
      <c r="A65" s="57" t="n"/>
      <c r="B65" s="57" t="n"/>
      <c r="C65" s="57" t="n"/>
      <c r="D65" s="57" t="n"/>
      <c r="E65" s="57" t="n"/>
      <c r="F65" s="57" t="n"/>
      <c r="G65" s="57" t="n"/>
      <c r="H65" s="57" t="n"/>
      <c r="I65" s="57" t="n"/>
      <c r="J65" s="57" t="n"/>
      <c r="K65" s="57" t="n"/>
      <c r="L65" s="57" t="n"/>
      <c r="M65" s="57" t="n"/>
      <c r="N65" s="57" t="n"/>
      <c r="O65" s="57" t="n"/>
      <c r="P65" s="57" t="n"/>
    </row>
    <row r="66">
      <c r="A66" s="57" t="n"/>
      <c r="B66" s="57" t="n"/>
      <c r="C66" s="57" t="n"/>
      <c r="D66" s="57" t="n"/>
      <c r="E66" s="57" t="n"/>
      <c r="F66" s="57" t="n"/>
      <c r="G66" s="57" t="n"/>
      <c r="H66" s="57" t="n"/>
      <c r="I66" s="57" t="n"/>
      <c r="J66" s="57" t="n"/>
      <c r="K66" s="57" t="n"/>
      <c r="L66" s="57" t="n"/>
      <c r="M66" s="57" t="n"/>
      <c r="N66" s="57" t="n"/>
      <c r="O66" s="57" t="n"/>
      <c r="P66" s="57" t="n"/>
    </row>
    <row r="67">
      <c r="A67" s="57" t="n"/>
      <c r="B67" s="57" t="n"/>
      <c r="C67" s="57" t="n"/>
      <c r="D67" s="57" t="n"/>
      <c r="E67" s="57" t="n"/>
      <c r="F67" s="57" t="n"/>
      <c r="G67" s="57" t="n"/>
      <c r="H67" s="57" t="n"/>
      <c r="I67" s="57" t="n"/>
      <c r="J67" s="57" t="n"/>
      <c r="K67" s="57" t="n"/>
      <c r="L67" s="57" t="n"/>
      <c r="M67" s="57" t="n"/>
      <c r="N67" s="57" t="n"/>
      <c r="O67" s="57" t="n"/>
      <c r="P67" s="57" t="n"/>
    </row>
    <row r="68">
      <c r="A68" s="57" t="n"/>
      <c r="B68" s="57" t="n"/>
      <c r="C68" s="57" t="n"/>
      <c r="D68" s="57" t="n"/>
      <c r="E68" s="57" t="n"/>
      <c r="F68" s="57" t="n"/>
      <c r="G68" s="57" t="n"/>
      <c r="H68" s="57" t="n"/>
      <c r="I68" s="57" t="n"/>
      <c r="J68" s="57" t="n"/>
      <c r="K68" s="57" t="n"/>
      <c r="L68" s="57" t="n"/>
      <c r="M68" s="57" t="n"/>
      <c r="N68" s="57" t="n"/>
      <c r="O68" s="57" t="n"/>
      <c r="P68" s="57" t="n"/>
    </row>
    <row r="69">
      <c r="A69" s="57" t="n"/>
      <c r="B69" s="57" t="n"/>
      <c r="C69" s="57" t="n"/>
      <c r="D69" s="57" t="n"/>
      <c r="E69" s="57" t="n"/>
      <c r="F69" s="57" t="n"/>
      <c r="G69" s="57" t="n"/>
      <c r="H69" s="57" t="n"/>
      <c r="I69" s="57" t="n"/>
      <c r="J69" s="57" t="n"/>
      <c r="K69" s="57" t="n"/>
      <c r="L69" s="57" t="n"/>
      <c r="M69" s="57" t="n"/>
      <c r="N69" s="57" t="n"/>
      <c r="O69" s="57" t="n"/>
      <c r="P69" s="57" t="n"/>
    </row>
    <row r="70">
      <c r="A70" s="57" t="n"/>
      <c r="B70" s="57" t="n"/>
      <c r="C70" s="57" t="n"/>
      <c r="D70" s="57" t="n"/>
      <c r="E70" s="57" t="n"/>
      <c r="F70" s="57" t="n"/>
      <c r="G70" s="57" t="n"/>
      <c r="H70" s="57" t="n"/>
      <c r="I70" s="57" t="n"/>
      <c r="J70" s="57" t="n"/>
      <c r="K70" s="57" t="n"/>
      <c r="L70" s="57" t="n"/>
      <c r="M70" s="57" t="n"/>
      <c r="N70" s="57" t="n"/>
      <c r="O70" s="57" t="n"/>
      <c r="P70" s="57" t="n"/>
    </row>
    <row r="71">
      <c r="A71" s="57" t="n"/>
      <c r="B71" s="57" t="n"/>
      <c r="C71" s="57" t="n"/>
      <c r="D71" s="57" t="n"/>
      <c r="E71" s="57" t="n"/>
      <c r="F71" s="57" t="n"/>
      <c r="G71" s="57" t="n"/>
      <c r="H71" s="57" t="n"/>
      <c r="I71" s="57" t="n"/>
      <c r="J71" s="57" t="n"/>
      <c r="K71" s="57" t="n"/>
      <c r="L71" s="57" t="n"/>
      <c r="M71" s="57" t="n"/>
      <c r="N71" s="57" t="n"/>
      <c r="O71" s="57" t="n"/>
      <c r="P71" s="57" t="n"/>
    </row>
    <row r="72">
      <c r="A72" s="57" t="n"/>
      <c r="B72" s="57" t="n"/>
      <c r="C72" s="57" t="n"/>
      <c r="D72" s="57" t="n"/>
      <c r="E72" s="57" t="n"/>
      <c r="F72" s="57" t="n"/>
      <c r="G72" s="57" t="n"/>
      <c r="H72" s="57" t="n"/>
      <c r="I72" s="57" t="n"/>
      <c r="J72" s="57" t="n"/>
      <c r="K72" s="57" t="n"/>
      <c r="L72" s="57" t="n"/>
      <c r="M72" s="57" t="n"/>
      <c r="N72" s="57" t="n"/>
      <c r="O72" s="57" t="n"/>
      <c r="P72" s="57" t="n"/>
    </row>
    <row r="73">
      <c r="A73" s="57" t="n"/>
      <c r="B73" s="57" t="n"/>
      <c r="C73" s="57" t="n"/>
      <c r="D73" s="57" t="n"/>
      <c r="E73" s="57" t="n"/>
      <c r="F73" s="57" t="n"/>
      <c r="G73" s="57" t="n"/>
      <c r="H73" s="57" t="n"/>
      <c r="I73" s="57" t="n"/>
      <c r="J73" s="57" t="n"/>
      <c r="K73" s="57" t="n"/>
      <c r="L73" s="57" t="n"/>
      <c r="M73" s="57" t="n"/>
      <c r="N73" s="57" t="n"/>
      <c r="O73" s="57" t="n"/>
      <c r="P73" s="57" t="n"/>
    </row>
    <row r="74">
      <c r="A74" s="57" t="n"/>
      <c r="B74" s="57" t="n"/>
      <c r="C74" s="57" t="n"/>
      <c r="D74" s="57" t="n"/>
      <c r="E74" s="57" t="n"/>
      <c r="F74" s="57" t="n"/>
      <c r="G74" s="57" t="n"/>
      <c r="H74" s="57" t="n"/>
      <c r="I74" s="57" t="n"/>
      <c r="J74" s="57" t="n"/>
      <c r="K74" s="57" t="n"/>
      <c r="L74" s="57" t="n"/>
      <c r="M74" s="57" t="n"/>
      <c r="N74" s="57" t="n"/>
      <c r="O74" s="57" t="n"/>
      <c r="P74" s="57" t="n"/>
    </row>
    <row r="75">
      <c r="A75" s="57" t="n"/>
      <c r="B75" s="57" t="n"/>
      <c r="C75" s="57" t="n"/>
      <c r="D75" s="57" t="n"/>
      <c r="E75" s="57" t="n"/>
      <c r="F75" s="57" t="n"/>
      <c r="G75" s="57" t="n"/>
      <c r="H75" s="57" t="n"/>
      <c r="I75" s="57" t="n"/>
      <c r="J75" s="57" t="n"/>
      <c r="K75" s="57" t="n"/>
      <c r="L75" s="57" t="n"/>
      <c r="M75" s="57" t="n"/>
      <c r="N75" s="57" t="n"/>
      <c r="O75" s="57" t="n"/>
      <c r="P75" s="57" t="n"/>
    </row>
    <row r="76">
      <c r="A76" s="57" t="n"/>
      <c r="B76" s="57" t="n"/>
      <c r="C76" s="57" t="n"/>
      <c r="D76" s="57" t="n"/>
      <c r="E76" s="57" t="n"/>
      <c r="F76" s="57" t="n"/>
      <c r="G76" s="57" t="n"/>
      <c r="H76" s="57" t="n"/>
      <c r="I76" s="57" t="n"/>
      <c r="J76" s="57" t="n"/>
      <c r="K76" s="57" t="n"/>
      <c r="L76" s="57" t="n"/>
      <c r="M76" s="57" t="n"/>
      <c r="N76" s="57" t="n"/>
      <c r="O76" s="57" t="n"/>
      <c r="P76" s="57" t="n"/>
    </row>
    <row r="77">
      <c r="A77" s="57" t="n"/>
      <c r="B77" s="57" t="n"/>
      <c r="C77" s="57" t="n"/>
      <c r="D77" s="57" t="n"/>
      <c r="E77" s="57" t="n"/>
      <c r="F77" s="57" t="n"/>
      <c r="G77" s="57" t="n"/>
      <c r="H77" s="57" t="n"/>
      <c r="I77" s="57" t="n"/>
      <c r="J77" s="57" t="n"/>
      <c r="K77" s="57" t="n"/>
      <c r="L77" s="57" t="n"/>
      <c r="M77" s="57" t="n"/>
      <c r="N77" s="57" t="n"/>
      <c r="O77" s="57" t="n"/>
      <c r="P77" s="57" t="n"/>
    </row>
    <row r="78">
      <c r="A78" s="57" t="n"/>
      <c r="B78" s="57" t="n"/>
      <c r="C78" s="57" t="n"/>
      <c r="D78" s="57" t="n"/>
      <c r="E78" s="57" t="n"/>
      <c r="F78" s="57" t="n"/>
      <c r="G78" s="57" t="n"/>
      <c r="H78" s="57" t="n"/>
      <c r="I78" s="57" t="n"/>
      <c r="J78" s="57" t="n"/>
      <c r="K78" s="57" t="n"/>
      <c r="L78" s="57" t="n"/>
      <c r="M78" s="57" t="n"/>
      <c r="N78" s="57" t="n"/>
      <c r="O78" s="57" t="n"/>
      <c r="P78" s="57" t="n"/>
    </row>
    <row r="79">
      <c r="A79" s="57" t="n"/>
      <c r="B79" s="57" t="n"/>
      <c r="C79" s="57" t="n"/>
      <c r="D79" s="57" t="n"/>
      <c r="E79" s="57" t="n"/>
      <c r="F79" s="57" t="n"/>
      <c r="G79" s="57" t="n"/>
      <c r="H79" s="57" t="n"/>
      <c r="I79" s="57" t="n"/>
      <c r="J79" s="57" t="n"/>
      <c r="K79" s="57" t="n"/>
      <c r="L79" s="57" t="n"/>
      <c r="M79" s="57" t="n"/>
      <c r="N79" s="57" t="n"/>
      <c r="O79" s="57" t="n"/>
      <c r="P79" s="57" t="n"/>
    </row>
    <row r="80">
      <c r="A80" s="57" t="n"/>
      <c r="B80" s="57" t="n"/>
      <c r="C80" s="57" t="n"/>
      <c r="D80" s="57" t="n"/>
      <c r="E80" s="57" t="n"/>
      <c r="F80" s="57" t="n"/>
      <c r="G80" s="57" t="n"/>
      <c r="H80" s="57" t="n"/>
      <c r="I80" s="57" t="n"/>
      <c r="J80" s="57" t="n"/>
      <c r="K80" s="57" t="n"/>
      <c r="L80" s="57" t="n"/>
      <c r="M80" s="57" t="n"/>
      <c r="N80" s="57" t="n"/>
      <c r="O80" s="57" t="n"/>
      <c r="P80" s="57" t="n"/>
    </row>
    <row r="81">
      <c r="A81" s="57" t="n"/>
      <c r="B81" s="57" t="n"/>
      <c r="C81" s="57" t="n"/>
      <c r="D81" s="57" t="n"/>
      <c r="E81" s="57" t="n"/>
      <c r="F81" s="57" t="n"/>
      <c r="G81" s="57" t="n"/>
      <c r="H81" s="57" t="n"/>
      <c r="I81" s="57" t="n"/>
      <c r="J81" s="57" t="n"/>
      <c r="K81" s="57" t="n"/>
      <c r="L81" s="57" t="n"/>
      <c r="M81" s="57" t="n"/>
      <c r="N81" s="57" t="n"/>
      <c r="O81" s="57" t="n"/>
      <c r="P81" s="57" t="n"/>
    </row>
    <row r="82">
      <c r="A82" s="57" t="n"/>
      <c r="B82" s="57" t="n"/>
      <c r="C82" s="57" t="n"/>
      <c r="D82" s="57" t="n"/>
      <c r="E82" s="57" t="n"/>
      <c r="F82" s="57" t="n"/>
      <c r="G82" s="57" t="n"/>
      <c r="H82" s="57" t="n"/>
      <c r="I82" s="57" t="n"/>
      <c r="J82" s="57" t="n"/>
      <c r="K82" s="57" t="n"/>
      <c r="L82" s="57" t="n"/>
      <c r="M82" s="57" t="n"/>
      <c r="N82" s="57" t="n"/>
      <c r="O82" s="57" t="n"/>
      <c r="P82" s="57" t="n"/>
    </row>
    <row r="83">
      <c r="A83" s="57" t="n"/>
      <c r="B83" s="57" t="n"/>
      <c r="C83" s="57" t="n"/>
      <c r="D83" s="57" t="n"/>
      <c r="E83" s="57" t="n"/>
      <c r="F83" s="57" t="n"/>
      <c r="G83" s="57" t="n"/>
      <c r="H83" s="57" t="n"/>
      <c r="I83" s="57" t="n"/>
      <c r="J83" s="57" t="n"/>
      <c r="K83" s="57" t="n"/>
      <c r="L83" s="57" t="n"/>
      <c r="M83" s="57" t="n"/>
      <c r="N83" s="57" t="n"/>
      <c r="O83" s="57" t="n"/>
      <c r="P83" s="57" t="n"/>
    </row>
    <row r="84">
      <c r="A84" s="57" t="n"/>
      <c r="B84" s="57" t="n"/>
      <c r="C84" s="57" t="n"/>
      <c r="D84" s="57" t="n"/>
      <c r="E84" s="57" t="n"/>
      <c r="F84" s="57" t="n"/>
      <c r="G84" s="57" t="n"/>
      <c r="H84" s="57" t="n"/>
      <c r="I84" s="57" t="n"/>
      <c r="J84" s="57" t="n"/>
      <c r="K84" s="57" t="n"/>
      <c r="L84" s="57" t="n"/>
      <c r="M84" s="57" t="n"/>
      <c r="N84" s="57" t="n"/>
      <c r="O84" s="57" t="n"/>
      <c r="P84" s="57" t="n"/>
    </row>
    <row r="85">
      <c r="A85" s="57" t="n"/>
      <c r="B85" s="57" t="n"/>
      <c r="C85" s="57" t="n"/>
      <c r="D85" s="57" t="n"/>
      <c r="E85" s="57" t="n"/>
      <c r="F85" s="57" t="n"/>
      <c r="G85" s="57" t="n"/>
      <c r="H85" s="57" t="n"/>
      <c r="I85" s="57" t="n"/>
      <c r="J85" s="57" t="n"/>
      <c r="K85" s="57" t="n"/>
      <c r="L85" s="57" t="n"/>
      <c r="M85" s="57" t="n"/>
      <c r="N85" s="57" t="n"/>
      <c r="O85" s="57" t="n"/>
      <c r="P85" s="57" t="n"/>
    </row>
    <row r="86">
      <c r="A86" s="57" t="n"/>
      <c r="B86" s="57" t="n"/>
      <c r="C86" s="57" t="n"/>
      <c r="D86" s="57" t="n"/>
      <c r="E86" s="57" t="n"/>
      <c r="F86" s="57" t="n"/>
      <c r="G86" s="57" t="n"/>
      <c r="H86" s="57" t="n"/>
      <c r="I86" s="57" t="n"/>
      <c r="J86" s="57" t="n"/>
      <c r="K86" s="57" t="n"/>
      <c r="L86" s="57" t="n"/>
      <c r="M86" s="57" t="n"/>
      <c r="N86" s="57" t="n"/>
      <c r="O86" s="57" t="n"/>
      <c r="P86" s="57" t="n"/>
    </row>
    <row r="87">
      <c r="A87" s="57" t="n"/>
      <c r="B87" s="57" t="n"/>
      <c r="C87" s="57" t="n"/>
      <c r="D87" s="57" t="n"/>
      <c r="E87" s="57" t="n"/>
      <c r="F87" s="57" t="n"/>
      <c r="G87" s="57" t="n"/>
      <c r="H87" s="57" t="n"/>
      <c r="I87" s="57" t="n"/>
      <c r="J87" s="57" t="n"/>
      <c r="K87" s="57" t="n"/>
      <c r="L87" s="57" t="n"/>
      <c r="M87" s="57" t="n"/>
      <c r="N87" s="57" t="n"/>
      <c r="O87" s="57" t="n"/>
      <c r="P87" s="57" t="n"/>
    </row>
    <row r="88">
      <c r="A88" s="57" t="n"/>
      <c r="B88" s="57" t="n"/>
      <c r="C88" s="57" t="n"/>
      <c r="D88" s="57" t="n"/>
      <c r="E88" s="57" t="n"/>
      <c r="F88" s="57" t="n"/>
      <c r="G88" s="57" t="n"/>
      <c r="H88" s="57" t="n"/>
      <c r="I88" s="57" t="n"/>
      <c r="J88" s="57" t="n"/>
      <c r="K88" s="57" t="n"/>
      <c r="L88" s="57" t="n"/>
      <c r="M88" s="57" t="n"/>
      <c r="N88" s="57" t="n"/>
      <c r="O88" s="57" t="n"/>
      <c r="P88" s="57" t="n"/>
    </row>
    <row r="89">
      <c r="A89" s="57" t="n"/>
      <c r="B89" s="57" t="n"/>
      <c r="C89" s="57" t="n"/>
      <c r="D89" s="57" t="n"/>
      <c r="E89" s="57" t="n"/>
      <c r="F89" s="57" t="n"/>
      <c r="G89" s="57" t="n"/>
      <c r="H89" s="57" t="n"/>
      <c r="I89" s="57" t="n"/>
      <c r="J89" s="57" t="n"/>
      <c r="K89" s="57" t="n"/>
      <c r="L89" s="57" t="n"/>
      <c r="M89" s="57" t="n"/>
      <c r="N89" s="57" t="n"/>
      <c r="O89" s="57" t="n"/>
      <c r="P89" s="57" t="n"/>
    </row>
    <row r="90">
      <c r="A90" s="57" t="n"/>
      <c r="B90" s="57" t="n"/>
      <c r="C90" s="57" t="n"/>
      <c r="D90" s="57" t="n"/>
      <c r="E90" s="57" t="n"/>
      <c r="F90" s="57" t="n"/>
      <c r="G90" s="57" t="n"/>
      <c r="H90" s="57" t="n"/>
      <c r="I90" s="57" t="n"/>
      <c r="J90" s="57" t="n"/>
      <c r="K90" s="57" t="n"/>
      <c r="L90" s="57" t="n"/>
      <c r="M90" s="57" t="n"/>
      <c r="N90" s="57" t="n"/>
      <c r="O90" s="57" t="n"/>
      <c r="P90" s="57" t="n"/>
    </row>
    <row r="91">
      <c r="A91" s="57" t="n"/>
      <c r="B91" s="57" t="n"/>
      <c r="C91" s="57" t="n"/>
      <c r="D91" s="57" t="n"/>
      <c r="E91" s="57" t="n"/>
      <c r="F91" s="57" t="n"/>
      <c r="G91" s="57" t="n"/>
      <c r="H91" s="57" t="n"/>
      <c r="I91" s="57" t="n"/>
      <c r="J91" s="57" t="n"/>
      <c r="K91" s="57" t="n"/>
      <c r="L91" s="57" t="n"/>
      <c r="M91" s="57" t="n"/>
      <c r="N91" s="57" t="n"/>
      <c r="O91" s="57" t="n"/>
      <c r="P91" s="57" t="n"/>
    </row>
    <row r="92">
      <c r="A92" s="57" t="n"/>
      <c r="B92" s="57" t="n"/>
      <c r="C92" s="57" t="n"/>
      <c r="D92" s="57" t="n"/>
      <c r="E92" s="57" t="n"/>
      <c r="F92" s="57" t="n"/>
      <c r="G92" s="57" t="n"/>
      <c r="H92" s="57" t="n"/>
      <c r="I92" s="57" t="n"/>
      <c r="J92" s="57" t="n"/>
      <c r="K92" s="57" t="n"/>
      <c r="L92" s="57" t="n"/>
      <c r="M92" s="57" t="n"/>
      <c r="N92" s="57" t="n"/>
      <c r="O92" s="57" t="n"/>
      <c r="P92" s="57" t="n"/>
    </row>
    <row r="93">
      <c r="A93" s="57" t="n"/>
      <c r="B93" s="57" t="n"/>
      <c r="C93" s="57" t="n"/>
      <c r="D93" s="57" t="n"/>
      <c r="E93" s="57" t="n"/>
      <c r="F93" s="57" t="n"/>
      <c r="G93" s="57" t="n"/>
      <c r="H93" s="57" t="n"/>
      <c r="I93" s="57" t="n"/>
      <c r="J93" s="57" t="n"/>
      <c r="K93" s="57" t="n"/>
      <c r="L93" s="57" t="n"/>
      <c r="M93" s="57" t="n"/>
      <c r="N93" s="57" t="n"/>
      <c r="O93" s="57" t="n"/>
      <c r="P93" s="57" t="n"/>
    </row>
    <row r="94">
      <c r="A94" s="57" t="n"/>
      <c r="B94" s="57" t="n"/>
      <c r="C94" s="57" t="n"/>
      <c r="D94" s="57" t="n"/>
      <c r="E94" s="57" t="n"/>
      <c r="F94" s="57" t="n"/>
      <c r="G94" s="57" t="n"/>
      <c r="H94" s="57" t="n"/>
      <c r="I94" s="57" t="n"/>
      <c r="J94" s="57" t="n"/>
      <c r="K94" s="57" t="n"/>
      <c r="L94" s="57" t="n"/>
      <c r="M94" s="57" t="n"/>
      <c r="N94" s="57" t="n"/>
      <c r="O94" s="57" t="n"/>
      <c r="P94" s="57" t="n"/>
    </row>
    <row r="95">
      <c r="A95" s="57" t="n"/>
      <c r="B95" s="57" t="n"/>
      <c r="C95" s="57" t="n"/>
      <c r="D95" s="57" t="n"/>
      <c r="E95" s="57" t="n"/>
      <c r="F95" s="57" t="n"/>
      <c r="G95" s="57" t="n"/>
      <c r="H95" s="57" t="n"/>
      <c r="I95" s="57" t="n"/>
      <c r="J95" s="57" t="n"/>
      <c r="K95" s="57" t="n"/>
      <c r="L95" s="57" t="n"/>
      <c r="M95" s="57" t="n"/>
      <c r="N95" s="57" t="n"/>
      <c r="O95" s="57" t="n"/>
      <c r="P95" s="57" t="n"/>
    </row>
    <row r="96">
      <c r="A96" s="57" t="n"/>
      <c r="B96" s="57" t="n"/>
      <c r="C96" s="57" t="n"/>
      <c r="D96" s="57" t="n"/>
      <c r="E96" s="57" t="n"/>
      <c r="F96" s="57" t="n"/>
      <c r="G96" s="57" t="n"/>
      <c r="H96" s="57" t="n"/>
      <c r="I96" s="57" t="n"/>
      <c r="J96" s="57" t="n"/>
      <c r="K96" s="57" t="n"/>
      <c r="L96" s="57" t="n"/>
      <c r="M96" s="57" t="n"/>
      <c r="N96" s="57" t="n"/>
      <c r="O96" s="57" t="n"/>
      <c r="P96" s="57" t="n"/>
    </row>
    <row r="97">
      <c r="A97" s="57" t="n"/>
      <c r="B97" s="57" t="n"/>
      <c r="C97" s="57" t="n"/>
      <c r="D97" s="57" t="n"/>
      <c r="E97" s="57" t="n"/>
      <c r="F97" s="57" t="n"/>
      <c r="G97" s="57" t="n"/>
      <c r="H97" s="57" t="n"/>
      <c r="I97" s="57" t="n"/>
      <c r="J97" s="57" t="n"/>
      <c r="K97" s="57" t="n"/>
      <c r="L97" s="57" t="n"/>
      <c r="M97" s="57" t="n"/>
      <c r="N97" s="57" t="n"/>
      <c r="O97" s="57" t="n"/>
      <c r="P97" s="57" t="n"/>
    </row>
    <row r="98">
      <c r="A98" s="57" t="n"/>
      <c r="B98" s="57" t="n"/>
      <c r="C98" s="57" t="n"/>
      <c r="D98" s="57" t="n"/>
      <c r="E98" s="57" t="n"/>
      <c r="F98" s="57" t="n"/>
      <c r="G98" s="57" t="n"/>
      <c r="H98" s="57" t="n"/>
      <c r="I98" s="57" t="n"/>
      <c r="J98" s="57" t="n"/>
      <c r="K98" s="57" t="n"/>
      <c r="L98" s="57" t="n"/>
      <c r="M98" s="57" t="n"/>
      <c r="N98" s="57" t="n"/>
      <c r="O98" s="57" t="n"/>
      <c r="P98" s="57" t="n"/>
    </row>
    <row r="99">
      <c r="A99" s="57" t="n"/>
      <c r="B99" s="57" t="n"/>
      <c r="C99" s="57" t="n"/>
      <c r="D99" s="57" t="n"/>
      <c r="E99" s="57" t="n"/>
      <c r="F99" s="57" t="n"/>
      <c r="G99" s="57" t="n"/>
      <c r="H99" s="57" t="n"/>
      <c r="I99" s="57" t="n"/>
      <c r="J99" s="57" t="n"/>
      <c r="K99" s="57" t="n"/>
      <c r="L99" s="57" t="n"/>
      <c r="M99" s="57" t="n"/>
      <c r="N99" s="57" t="n"/>
      <c r="O99" s="57" t="n"/>
      <c r="P99" s="57" t="n"/>
    </row>
    <row r="100">
      <c r="A100" s="57" t="n"/>
      <c r="B100" s="57" t="n"/>
      <c r="C100" s="57" t="n"/>
      <c r="D100" s="57" t="n"/>
      <c r="E100" s="57" t="n"/>
      <c r="F100" s="57" t="n"/>
      <c r="G100" s="57" t="n"/>
      <c r="H100" s="57" t="n"/>
      <c r="I100" s="57" t="n"/>
      <c r="J100" s="57" t="n"/>
      <c r="K100" s="57" t="n"/>
      <c r="L100" s="57" t="n"/>
      <c r="M100" s="57" t="n"/>
      <c r="N100" s="57" t="n"/>
      <c r="O100" s="57" t="n"/>
      <c r="P100" s="57" t="n"/>
    </row>
    <row r="101">
      <c r="A101" s="57" t="n"/>
      <c r="B101" s="57" t="n"/>
      <c r="C101" s="57" t="n"/>
      <c r="D101" s="57" t="n"/>
      <c r="E101" s="57" t="n"/>
      <c r="F101" s="57" t="n"/>
      <c r="G101" s="57" t="n"/>
      <c r="H101" s="57" t="n"/>
      <c r="I101" s="57" t="n"/>
      <c r="J101" s="57" t="n"/>
      <c r="K101" s="57" t="n"/>
      <c r="L101" s="57" t="n"/>
      <c r="M101" s="57" t="n"/>
      <c r="N101" s="57" t="n"/>
      <c r="O101" s="57" t="n"/>
      <c r="P101" s="57" t="n"/>
    </row>
    <row r="102">
      <c r="A102" s="57" t="n"/>
      <c r="B102" s="57" t="n"/>
      <c r="C102" s="57" t="n"/>
      <c r="D102" s="57" t="n"/>
      <c r="E102" s="57" t="n"/>
      <c r="F102" s="57" t="n"/>
      <c r="G102" s="57" t="n"/>
      <c r="H102" s="57" t="n"/>
      <c r="I102" s="57" t="n"/>
      <c r="J102" s="57" t="n"/>
      <c r="K102" s="57" t="n"/>
      <c r="L102" s="57" t="n"/>
      <c r="M102" s="57" t="n"/>
      <c r="N102" s="57" t="n"/>
      <c r="O102" s="57" t="n"/>
      <c r="P102" s="57" t="n"/>
    </row>
  </sheetData>
  <sheetProtection selectLockedCells="0" selectUnlockedCells="0" sheet="1" objects="1" insertRows="1" insertHyperlinks="1" autoFilter="1" scenarios="1" formatColumns="1" deleteColumns="1" insertColumns="1" pivotTables="1" deleteRows="1" formatCells="1" formatRows="1" sort="1"/>
  <mergeCells count="4">
    <mergeCell ref="G8:G12"/>
    <mergeCell ref="C30:D30"/>
    <mergeCell ref="G16:G24"/>
    <mergeCell ref="G27:G30"/>
  </mergeCells>
  <conditionalFormatting sqref="C9:C11 C16:D24 C28">
    <cfRule type="cellIs" priority="1" operator="lessThan" dxfId="3">
      <formula>0</formula>
    </cfRule>
  </conditionalFormatting>
  <pageMargins left="0.5" right="0.5" top="0.8" bottom="0.8" header="0.3" footer="0.3"/>
  <pageSetup orientation="portrait" paperSize="9" fitToHeight="1" fitToWidth="1" horizontalDpi="300" verticalDpi="300"/>
  <headerFooter>
    <oddHeader>&amp;R&amp;8 WatIsMijnZaakWaard.nl</oddHeader>
    <oddFooter>&amp;L&amp;8 WatIsMijnZaakWaard.nl  ·  Gratis versie 1.1&amp;R&amp;8 Pagina &amp;P van &amp;N</oddFooter>
    <evenHeader/>
    <evenFooter/>
    <firstHeader/>
    <firstFooter/>
  </headerFooter>
  <rowBreaks count="1" manualBreakCount="1">
    <brk id="41"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WatIsMijnZaakWaard.nl</dc:creator>
  <dc:title xmlns:dc="http://purl.org/dc/elements/1.1/">Waarderingsmodel voor kleine ondernemers</dc:title>
  <dc:description xmlns:dc="http://purl.org/dc/elements/1.1/">DCF- en EBITDA-multiple waarderingsmodel. WatIsMijnZaakWaard.nl</dc:description>
  <dc:language xmlns:dc="http://purl.org/dc/elements/1.1/">en-US</dc:language>
  <dcterms:created xmlns:dcterms="http://purl.org/dc/terms/" xmlns:xsi="http://www.w3.org/2001/XMLSchema-instance" xsi:type="dcterms:W3CDTF">2026-08-04T10:28:55Z</dcterms:created>
  <dcterms:modified xmlns:dcterms="http://purl.org/dc/terms/" xmlns:xsi="http://www.w3.org/2001/XMLSchema-instance" xsi:type="dcterms:W3CDTF">2026-09-24T12:00:00Z</dcterms:modified>
  <cp:lastModifiedBy>WatIsMijnZaakWaard.nl</cp:lastModifiedBy>
  <cp:revision>1</cp:revision>
</cp:coreProperties>
</file>